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Data" sheetId="1" r:id="rId1"/>
    <sheet name="data1" sheetId="2" r:id="rId2"/>
    <sheet name="publié prix de va industrie" sheetId="3" r:id="rId3"/>
    <sheet name="Data2" sheetId="4" r:id="rId4"/>
    <sheet name="publié production VA volume" sheetId="5" r:id="rId5"/>
  </sheets>
  <definedNames/>
  <calcPr fullCalcOnLoad="1"/>
</workbook>
</file>

<file path=xl/sharedStrings.xml><?xml version="1.0" encoding="utf-8"?>
<sst xmlns="http://schemas.openxmlformats.org/spreadsheetml/2006/main" count="1516" uniqueCount="83">
  <si>
    <t>Agrégats des comptes nationaux par branche (jusqu'à NACE A*64) [nama_10_a64]</t>
  </si>
  <si>
    <t>Dernière mise à jour</t>
  </si>
  <si>
    <t>Date d'extraction</t>
  </si>
  <si>
    <t>Source des données</t>
  </si>
  <si>
    <t>Eurostat</t>
  </si>
  <si>
    <t>UNIT</t>
  </si>
  <si>
    <t>Prix courants, millions d'euros</t>
  </si>
  <si>
    <t>NACE_R2</t>
  </si>
  <si>
    <t>Industrie (sauf construction)</t>
  </si>
  <si>
    <t>NA_ITEM</t>
  </si>
  <si>
    <t>Valeur ajoutée, brute</t>
  </si>
  <si>
    <t>GEO/TIME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</si>
  <si>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</si>
  <si>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</si>
  <si>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</si>
  <si>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</si>
  <si>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</si>
  <si>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</si>
  <si>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</si>
  <si>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</si>
  <si>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</si>
  <si>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</si>
  <si>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</si>
  <si>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</si>
  <si>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</si>
  <si>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</si>
  <si>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</si>
  <si>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</si>
  <si>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</si>
  <si>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</si>
  <si>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</si>
  <si>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</si>
  <si>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</si>
  <si>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</si>
  <si>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Union européenne - 27 pays (à partir de 2020)</t>
  </si>
  <si>
    <t>Belgique</t>
  </si>
  <si>
    <t>Tchéquie</t>
  </si>
  <si>
    <t>Danemark</t>
  </si>
  <si>
    <t>Allemagne (jusqu'en 1990, ancien territoire de la RFA)</t>
  </si>
  <si>
    <t>Espagne</t>
  </si>
  <si>
    <t>France</t>
  </si>
  <si>
    <t>Italie</t>
  </si>
  <si>
    <t>Hongrie</t>
  </si>
  <si>
    <t>Pays-Bas</t>
  </si>
  <si>
    <t>Autriche</t>
  </si>
  <si>
    <t>Pologne</t>
  </si>
  <si>
    <t>Portugal</t>
  </si>
  <si>
    <t>Slovénie</t>
  </si>
  <si>
    <t>Slovaquie</t>
  </si>
  <si>
    <t>Finlande</t>
  </si>
  <si>
    <t>Suède</t>
  </si>
  <si>
    <t>Suisse</t>
  </si>
  <si>
    <t>Royaume-Uni</t>
  </si>
  <si>
    <t>:</t>
  </si>
  <si>
    <t>Caractères spécial :</t>
  </si>
  <si>
    <t>non disponible</t>
  </si>
  <si>
    <t>Production</t>
  </si>
  <si>
    <t>Industrie manufacturière</t>
  </si>
  <si>
    <t>Volumes chaînés (2010), millions d'euros</t>
  </si>
  <si>
    <t>États-Unis</t>
  </si>
  <si>
    <t xml:space="preserve">Italie vérif OCDE </t>
  </si>
  <si>
    <t>2019-2000</t>
  </si>
  <si>
    <t xml:space="preserve">Allemagne </t>
  </si>
  <si>
    <t>2000-2019</t>
  </si>
  <si>
    <t>2000-2010</t>
  </si>
  <si>
    <t>2010-2019</t>
  </si>
  <si>
    <t>production</t>
  </si>
  <si>
    <t>valeur ajoutée</t>
  </si>
  <si>
    <t>Source Eurostat - OCDE (Stan)</t>
  </si>
  <si>
    <t>Industrie (y.c. énergie)</t>
  </si>
  <si>
    <t>Etats Unis</t>
  </si>
  <si>
    <t>UE - 27 pays</t>
  </si>
  <si>
    <t>Allemagne</t>
  </si>
  <si>
    <t>États Unis</t>
  </si>
  <si>
    <t>indice de prix b&amp;ase 100 en 1995</t>
  </si>
  <si>
    <t>Dollar des États-Unis, Millions</t>
  </si>
  <si>
    <t>Dollar des États-Unis, Millions, 2015</t>
  </si>
  <si>
    <t>prix courants</t>
  </si>
  <si>
    <t>volume</t>
  </si>
  <si>
    <t xml:space="preserve">                Industrie (y.c. énergie)</t>
  </si>
  <si>
    <t>valaur ajoutée</t>
  </si>
  <si>
    <t>prix de la va</t>
  </si>
  <si>
    <t>évolution en volume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</si>
</sst>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.mm\.yy"/>
    <numFmt numFmtId="173" formatCode="#,##0.0"/>
    <numFmt numFmtId="174" formatCode="#,##0.0_ ;\-#,##0.0\ "/>
    <numFmt numFmtId="175" formatCode="#,##0_ ;\-#,##0\ "/>
    <numFmt numFmtId="176" formatCode="0.0"/>
  </numFmts>
  <fonts count="42">
    <font>
      <sz val="11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8E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75" fontId="2" fillId="35" borderId="11" xfId="93" applyNumberFormat="1" applyFont="1" applyFill="1" applyBorder="1" applyAlignment="1">
      <alignment horizontal="right"/>
      <protection/>
    </xf>
    <xf numFmtId="0" fontId="1" fillId="0" borderId="0" xfId="0" applyNumberFormat="1" applyFont="1" applyFill="1" applyBorder="1" applyAlignment="1">
      <alignment/>
    </xf>
    <xf numFmtId="0" fontId="1" fillId="34" borderId="1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173" fontId="1" fillId="34" borderId="1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/>
    </xf>
    <xf numFmtId="176" fontId="3" fillId="36" borderId="0" xfId="0" applyNumberFormat="1" applyFont="1" applyFill="1" applyAlignment="1">
      <alignment/>
    </xf>
    <xf numFmtId="174" fontId="2" fillId="0" borderId="11" xfId="94" applyNumberFormat="1" applyFont="1" applyBorder="1" applyAlignment="1">
      <alignment horizontal="right"/>
      <protection/>
    </xf>
    <xf numFmtId="174" fontId="2" fillId="0" borderId="11" xfId="95" applyNumberFormat="1" applyFont="1" applyBorder="1" applyAlignment="1">
      <alignment horizontal="right"/>
      <protection/>
    </xf>
    <xf numFmtId="174" fontId="2" fillId="0" borderId="11" xfId="96" applyNumberFormat="1" applyFont="1" applyBorder="1" applyAlignment="1">
      <alignment horizontal="right"/>
      <protection/>
    </xf>
    <xf numFmtId="174" fontId="2" fillId="35" borderId="11" xfId="97" applyNumberFormat="1" applyFont="1" applyFill="1" applyBorder="1" applyAlignment="1">
      <alignment horizontal="right"/>
      <protection/>
    </xf>
    <xf numFmtId="174" fontId="2" fillId="34" borderId="11" xfId="77" applyNumberFormat="1" applyFont="1" applyFill="1" applyBorder="1" applyAlignment="1">
      <alignment horizontal="right"/>
      <protection/>
    </xf>
    <xf numFmtId="174" fontId="2" fillId="35" borderId="11" xfId="98" applyNumberFormat="1" applyFont="1" applyFill="1" applyBorder="1" applyAlignment="1">
      <alignment horizontal="right"/>
      <protection/>
    </xf>
    <xf numFmtId="174" fontId="2" fillId="0" borderId="11" xfId="75" applyNumberFormat="1" applyFont="1" applyBorder="1" applyAlignment="1">
      <alignment horizontal="right"/>
      <protection/>
    </xf>
    <xf numFmtId="0" fontId="3" fillId="36" borderId="0" xfId="0" applyFont="1" applyFill="1" applyAlignment="1">
      <alignment/>
    </xf>
    <xf numFmtId="174" fontId="2" fillId="0" borderId="11" xfId="76" applyNumberFormat="1" applyFont="1" applyBorder="1" applyAlignment="1">
      <alignment horizontal="right"/>
      <protection/>
    </xf>
    <xf numFmtId="174" fontId="2" fillId="0" borderId="11" xfId="77" applyNumberFormat="1" applyFont="1" applyBorder="1" applyAlignment="1">
      <alignment horizontal="right"/>
      <protection/>
    </xf>
    <xf numFmtId="174" fontId="2" fillId="35" borderId="11" xfId="78" applyNumberFormat="1" applyFont="1" applyFill="1" applyBorder="1" applyAlignment="1">
      <alignment horizontal="right"/>
      <protection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5" xfId="0" applyNumberFormat="1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3" xfId="0" applyNumberFormat="1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6" xfId="0" applyNumberFormat="1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176" fontId="3" fillId="36" borderId="12" xfId="0" applyNumberFormat="1" applyFont="1" applyFill="1" applyBorder="1" applyAlignment="1">
      <alignment/>
    </xf>
    <xf numFmtId="176" fontId="3" fillId="36" borderId="18" xfId="0" applyNumberFormat="1" applyFont="1" applyFill="1" applyBorder="1" applyAlignment="1">
      <alignment/>
    </xf>
    <xf numFmtId="176" fontId="3" fillId="34" borderId="13" xfId="0" applyNumberFormat="1" applyFont="1" applyFill="1" applyBorder="1" applyAlignment="1">
      <alignment/>
    </xf>
    <xf numFmtId="176" fontId="3" fillId="36" borderId="15" xfId="0" applyNumberFormat="1" applyFont="1" applyFill="1" applyBorder="1" applyAlignment="1">
      <alignment/>
    </xf>
    <xf numFmtId="176" fontId="3" fillId="36" borderId="0" xfId="0" applyNumberFormat="1" applyFont="1" applyFill="1" applyBorder="1" applyAlignment="1">
      <alignment/>
    </xf>
    <xf numFmtId="176" fontId="3" fillId="36" borderId="16" xfId="0" applyNumberFormat="1" applyFont="1" applyFill="1" applyBorder="1" applyAlignment="1">
      <alignment/>
    </xf>
    <xf numFmtId="176" fontId="3" fillId="34" borderId="0" xfId="0" applyNumberFormat="1" applyFont="1" applyFill="1" applyBorder="1" applyAlignment="1">
      <alignment/>
    </xf>
    <xf numFmtId="176" fontId="3" fillId="34" borderId="16" xfId="0" applyNumberFormat="1" applyFont="1" applyFill="1" applyBorder="1" applyAlignment="1">
      <alignment/>
    </xf>
    <xf numFmtId="176" fontId="3" fillId="36" borderId="17" xfId="0" applyNumberFormat="1" applyFont="1" applyFill="1" applyBorder="1" applyAlignment="1">
      <alignment/>
    </xf>
    <xf numFmtId="176" fontId="3" fillId="36" borderId="19" xfId="0" applyNumberFormat="1" applyFont="1" applyFill="1" applyBorder="1" applyAlignment="1">
      <alignment/>
    </xf>
    <xf numFmtId="176" fontId="3" fillId="34" borderId="14" xfId="0" applyNumberFormat="1" applyFont="1" applyFill="1" applyBorder="1" applyAlignment="1">
      <alignment/>
    </xf>
    <xf numFmtId="0" fontId="1" fillId="33" borderId="20" xfId="0" applyNumberFormat="1" applyFont="1" applyFill="1" applyBorder="1" applyAlignment="1">
      <alignment/>
    </xf>
    <xf numFmtId="176" fontId="5" fillId="36" borderId="13" xfId="0" applyNumberFormat="1" applyFont="1" applyFill="1" applyBorder="1" applyAlignment="1">
      <alignment/>
    </xf>
    <xf numFmtId="176" fontId="41" fillId="34" borderId="15" xfId="0" applyNumberFormat="1" applyFont="1" applyFill="1" applyBorder="1" applyAlignment="1">
      <alignment/>
    </xf>
    <xf numFmtId="176" fontId="5" fillId="36" borderId="18" xfId="0" applyNumberFormat="1" applyFont="1" applyFill="1" applyBorder="1" applyAlignment="1">
      <alignment/>
    </xf>
    <xf numFmtId="176" fontId="5" fillId="36" borderId="12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76" fontId="41" fillId="34" borderId="0" xfId="0" applyNumberFormat="1" applyFont="1" applyFill="1" applyBorder="1" applyAlignment="1">
      <alignment/>
    </xf>
    <xf numFmtId="174" fontId="2" fillId="0" borderId="11" xfId="79" applyNumberFormat="1" applyFont="1" applyBorder="1" applyAlignment="1">
      <alignment horizontal="right"/>
      <protection/>
    </xf>
    <xf numFmtId="174" fontId="2" fillId="35" borderId="11" xfId="80" applyNumberFormat="1" applyFont="1" applyFill="1" applyBorder="1" applyAlignment="1">
      <alignment horizontal="right"/>
      <protection/>
    </xf>
    <xf numFmtId="0" fontId="1" fillId="0" borderId="0" xfId="81">
      <alignment/>
      <protection/>
    </xf>
    <xf numFmtId="0" fontId="3" fillId="36" borderId="21" xfId="0" applyFont="1" applyFill="1" applyBorder="1" applyAlignment="1">
      <alignment/>
    </xf>
    <xf numFmtId="0" fontId="1" fillId="0" borderId="0" xfId="82">
      <alignment/>
      <protection/>
    </xf>
    <xf numFmtId="176" fontId="3" fillId="36" borderId="14" xfId="0" applyNumberFormat="1" applyFont="1" applyFill="1" applyBorder="1" applyAlignment="1">
      <alignment/>
    </xf>
    <xf numFmtId="0" fontId="1" fillId="0" borderId="0" xfId="83">
      <alignment/>
      <protection/>
    </xf>
    <xf numFmtId="0" fontId="41" fillId="34" borderId="15" xfId="0" applyFont="1" applyFill="1" applyBorder="1" applyAlignment="1">
      <alignment/>
    </xf>
    <xf numFmtId="0" fontId="1" fillId="0" borderId="0" xfId="84">
      <alignment/>
      <protection/>
    </xf>
    <xf numFmtId="174" fontId="2" fillId="0" borderId="11" xfId="86" applyNumberFormat="1" applyFont="1" applyBorder="1" applyAlignment="1">
      <alignment horizontal="right"/>
      <protection/>
    </xf>
    <xf numFmtId="0" fontId="3" fillId="36" borderId="22" xfId="0" applyFont="1" applyFill="1" applyBorder="1" applyAlignment="1">
      <alignment/>
    </xf>
    <xf numFmtId="174" fontId="2" fillId="35" borderId="11" xfId="87" applyNumberFormat="1" applyFont="1" applyFill="1" applyBorder="1" applyAlignment="1">
      <alignment horizontal="right"/>
      <protection/>
    </xf>
    <xf numFmtId="174" fontId="2" fillId="0" borderId="11" xfId="89" applyNumberFormat="1" applyFont="1" applyBorder="1" applyAlignment="1">
      <alignment horizontal="right"/>
      <protection/>
    </xf>
    <xf numFmtId="176" fontId="41" fillId="34" borderId="16" xfId="0" applyNumberFormat="1" applyFont="1" applyFill="1" applyBorder="1" applyAlignment="1">
      <alignment/>
    </xf>
    <xf numFmtId="174" fontId="2" fillId="35" borderId="11" xfId="90" applyNumberFormat="1" applyFont="1" applyFill="1" applyBorder="1" applyAlignment="1">
      <alignment horizontal="right"/>
      <protection/>
    </xf>
    <xf numFmtId="0" fontId="5" fillId="36" borderId="12" xfId="0" applyFont="1" applyFill="1" applyBorder="1" applyAlignment="1">
      <alignment/>
    </xf>
    <xf numFmtId="174" fontId="2" fillId="0" borderId="11" xfId="91" applyNumberFormat="1" applyFont="1" applyBorder="1" applyAlignment="1">
      <alignment horizontal="right"/>
      <protection/>
    </xf>
    <xf numFmtId="0" fontId="3" fillId="36" borderId="12" xfId="0" applyNumberFormat="1" applyFont="1" applyFill="1" applyBorder="1" applyAlignment="1">
      <alignment/>
    </xf>
    <xf numFmtId="174" fontId="2" fillId="35" borderId="11" xfId="92" applyNumberFormat="1" applyFont="1" applyFill="1" applyBorder="1" applyAlignment="1">
      <alignment horizontal="right"/>
      <protection/>
    </xf>
    <xf numFmtId="0" fontId="4" fillId="37" borderId="23" xfId="88" applyFont="1" applyFill="1" applyBorder="1" applyAlignment="1">
      <alignment vertical="top" wrapText="1"/>
      <protection/>
    </xf>
    <xf numFmtId="0" fontId="4" fillId="37" borderId="24" xfId="88" applyFont="1" applyFill="1" applyBorder="1" applyAlignment="1">
      <alignment vertical="top" wrapText="1"/>
      <protection/>
    </xf>
  </cellXfs>
  <cellStyles count="9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10" xfId="43"/>
    <cellStyle name="Commentaire 11" xfId="44"/>
    <cellStyle name="Commentaire 12" xfId="45"/>
    <cellStyle name="Commentaire 13" xfId="46"/>
    <cellStyle name="Commentaire 14" xfId="47"/>
    <cellStyle name="Commentaire 15" xfId="48"/>
    <cellStyle name="Commentaire 16" xfId="49"/>
    <cellStyle name="Commentaire 17" xfId="50"/>
    <cellStyle name="Commentaire 18" xfId="51"/>
    <cellStyle name="Commentaire 19" xfId="52"/>
    <cellStyle name="Commentaire 2" xfId="53"/>
    <cellStyle name="Commentaire 20" xfId="54"/>
    <cellStyle name="Commentaire 21" xfId="55"/>
    <cellStyle name="Commentaire 22" xfId="56"/>
    <cellStyle name="Commentaire 23" xfId="57"/>
    <cellStyle name="Commentaire 24" xfId="58"/>
    <cellStyle name="Commentaire 25" xfId="59"/>
    <cellStyle name="Commentaire 26" xfId="60"/>
    <cellStyle name="Commentaire 3" xfId="61"/>
    <cellStyle name="Commentaire 4" xfId="62"/>
    <cellStyle name="Commentaire 5" xfId="63"/>
    <cellStyle name="Commentaire 6" xfId="64"/>
    <cellStyle name="Commentaire 7" xfId="65"/>
    <cellStyle name="Commentaire 8" xfId="66"/>
    <cellStyle name="Commentaire 9" xfId="67"/>
    <cellStyle name="Entrée" xfId="68"/>
    <cellStyle name="Insatisfaisant" xfId="69"/>
    <cellStyle name="Comma" xfId="70"/>
    <cellStyle name="Comma [0]" xfId="71"/>
    <cellStyle name="Currency" xfId="72"/>
    <cellStyle name="Currency [0]" xfId="73"/>
    <cellStyle name="Neutre" xfId="74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0" xfId="86"/>
    <cellStyle name="Normal 21" xfId="87"/>
    <cellStyle name="Normal 22" xfId="88"/>
    <cellStyle name="Normal 23" xfId="89"/>
    <cellStyle name="Normal 24" xfId="90"/>
    <cellStyle name="Normal 25" xfId="91"/>
    <cellStyle name="Normal 26" xfId="92"/>
    <cellStyle name="Normal 3" xfId="93"/>
    <cellStyle name="Normal 4" xfId="94"/>
    <cellStyle name="Normal 5" xfId="95"/>
    <cellStyle name="Normal 6" xfId="96"/>
    <cellStyle name="Normal 7" xfId="97"/>
    <cellStyle name="Normal 8" xfId="98"/>
    <cellStyle name="Normal 9" xfId="99"/>
    <cellStyle name="Percent" xfId="100"/>
    <cellStyle name="Satisfaisant" xfId="101"/>
    <cellStyle name="Sortie" xfId="102"/>
    <cellStyle name="Texte explicatif" xfId="103"/>
    <cellStyle name="Titre" xfId="104"/>
    <cellStyle name="Titre 1" xfId="105"/>
    <cellStyle name="Titre 2" xfId="106"/>
    <cellStyle name="Titre 3" xfId="107"/>
    <cellStyle name="Titre 4" xfId="108"/>
    <cellStyle name="Total" xfId="109"/>
    <cellStyle name="Vérification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2"/>
  <sheetViews>
    <sheetView zoomScalePageLayoutView="0" workbookViewId="0" topLeftCell="A157">
      <selection activeCell="B199" sqref="B199:U199"/>
    </sheetView>
  </sheetViews>
  <sheetFormatPr defaultColWidth="11.00390625" defaultRowHeight="14.25"/>
  <sheetData>
    <row r="1" ht="14.25">
      <c r="A1" s="1" t="s">
        <v>0</v>
      </c>
    </row>
    <row r="3" spans="1:2" ht="14.25">
      <c r="A3" s="1" t="s">
        <v>1</v>
      </c>
      <c r="B3" s="2">
        <v>44792.8475</v>
      </c>
    </row>
    <row r="4" spans="1:2" ht="14.25">
      <c r="A4" s="1" t="s">
        <v>2</v>
      </c>
      <c r="B4" s="2">
        <v>44799.71141476852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1" spans="1:23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  <c r="W11" s="3" t="s">
        <v>33</v>
      </c>
    </row>
    <row r="12" spans="1:23" ht="14.25">
      <c r="A12" s="3" t="s">
        <v>34</v>
      </c>
      <c r="B12" s="4">
        <v>1592817.8</v>
      </c>
      <c r="C12" s="4">
        <v>1643180.1</v>
      </c>
      <c r="D12" s="4">
        <v>1668088.3</v>
      </c>
      <c r="E12" s="4">
        <v>1675176.9</v>
      </c>
      <c r="F12" s="4">
        <v>1741954.4</v>
      </c>
      <c r="G12" s="4">
        <v>1796325.8</v>
      </c>
      <c r="H12" s="4">
        <v>1903540.4</v>
      </c>
      <c r="I12" s="4">
        <v>2018864.1</v>
      </c>
      <c r="J12" s="4">
        <v>2042092.2</v>
      </c>
      <c r="K12" s="4">
        <v>1810596.4</v>
      </c>
      <c r="L12" s="4">
        <v>1948029.9</v>
      </c>
      <c r="M12" s="4">
        <v>2037072</v>
      </c>
      <c r="N12" s="4">
        <v>2041420.3</v>
      </c>
      <c r="O12" s="4">
        <v>2045674.9</v>
      </c>
      <c r="P12" s="4">
        <v>2096223.5</v>
      </c>
      <c r="Q12" s="4">
        <v>2226405</v>
      </c>
      <c r="R12" s="4">
        <v>2290838.9</v>
      </c>
      <c r="S12" s="4">
        <v>2373148.5</v>
      </c>
      <c r="T12" s="4">
        <v>2438318</v>
      </c>
      <c r="U12" s="4">
        <v>2497839.4</v>
      </c>
      <c r="V12" s="4">
        <v>2347875.5</v>
      </c>
      <c r="W12" s="5" t="s">
        <v>53</v>
      </c>
    </row>
    <row r="13" spans="1:23" ht="14.25">
      <c r="A13" s="3" t="s">
        <v>35</v>
      </c>
      <c r="B13" s="4">
        <v>52154.1</v>
      </c>
      <c r="C13" s="4">
        <v>52236.1</v>
      </c>
      <c r="D13" s="4">
        <v>52973.3</v>
      </c>
      <c r="E13" s="4">
        <v>52943.6</v>
      </c>
      <c r="F13" s="4">
        <v>55022.9</v>
      </c>
      <c r="G13" s="4">
        <v>56344.9</v>
      </c>
      <c r="H13" s="4">
        <v>56631.9</v>
      </c>
      <c r="I13" s="4">
        <v>59877.5</v>
      </c>
      <c r="J13" s="4">
        <v>57930.1</v>
      </c>
      <c r="K13" s="4">
        <v>53819.1</v>
      </c>
      <c r="L13" s="4">
        <v>58156.5</v>
      </c>
      <c r="M13" s="4">
        <v>59262.2</v>
      </c>
      <c r="N13" s="4">
        <v>58675.8</v>
      </c>
      <c r="O13" s="4">
        <v>59387.9</v>
      </c>
      <c r="P13" s="4">
        <v>60282.2</v>
      </c>
      <c r="Q13" s="4">
        <v>62670.7</v>
      </c>
      <c r="R13" s="4">
        <v>63277.4</v>
      </c>
      <c r="S13" s="4">
        <v>65457.1</v>
      </c>
      <c r="T13" s="4">
        <v>65328</v>
      </c>
      <c r="U13" s="4">
        <v>69207.2</v>
      </c>
      <c r="V13" s="4">
        <v>67409.2</v>
      </c>
      <c r="W13" s="5" t="s">
        <v>53</v>
      </c>
    </row>
    <row r="14" spans="1:23" ht="14.25">
      <c r="A14" s="3" t="s">
        <v>36</v>
      </c>
      <c r="B14" s="4">
        <v>18686.6</v>
      </c>
      <c r="C14" s="4">
        <v>21524.6</v>
      </c>
      <c r="D14" s="4">
        <v>23929.7</v>
      </c>
      <c r="E14" s="4">
        <v>23385.7</v>
      </c>
      <c r="F14" s="4">
        <v>26764.9</v>
      </c>
      <c r="G14" s="4">
        <v>30433.3</v>
      </c>
      <c r="H14" s="4">
        <v>35600</v>
      </c>
      <c r="I14" s="4">
        <v>39460.8</v>
      </c>
      <c r="J14" s="4">
        <v>45225.7</v>
      </c>
      <c r="K14" s="4">
        <v>39916.8</v>
      </c>
      <c r="L14" s="4">
        <v>42302.5</v>
      </c>
      <c r="M14" s="4">
        <v>45993.7</v>
      </c>
      <c r="N14" s="4">
        <v>44897.5</v>
      </c>
      <c r="O14" s="4">
        <v>43842.2</v>
      </c>
      <c r="P14" s="4">
        <v>45357.4</v>
      </c>
      <c r="Q14" s="4">
        <v>48643.3</v>
      </c>
      <c r="R14" s="4">
        <v>50559.7</v>
      </c>
      <c r="S14" s="4">
        <v>53949.9</v>
      </c>
      <c r="T14" s="4">
        <v>56396.4</v>
      </c>
      <c r="U14" s="4">
        <v>59647</v>
      </c>
      <c r="V14" s="4">
        <v>55135.4</v>
      </c>
      <c r="W14" s="4">
        <v>59998</v>
      </c>
    </row>
    <row r="15" spans="1:23" ht="14.25">
      <c r="A15" s="3" t="s">
        <v>37</v>
      </c>
      <c r="B15" s="4">
        <v>33728.4</v>
      </c>
      <c r="C15" s="4">
        <v>34012.7</v>
      </c>
      <c r="D15" s="4">
        <v>34594</v>
      </c>
      <c r="E15" s="4">
        <v>33916.7</v>
      </c>
      <c r="F15" s="4">
        <v>35421.8</v>
      </c>
      <c r="G15" s="4">
        <v>37570.8</v>
      </c>
      <c r="H15" s="4">
        <v>40365.7</v>
      </c>
      <c r="I15" s="4">
        <v>40373.7</v>
      </c>
      <c r="J15" s="4">
        <v>42068.7</v>
      </c>
      <c r="K15" s="4">
        <v>35907</v>
      </c>
      <c r="L15" s="4">
        <v>38651.3</v>
      </c>
      <c r="M15" s="4">
        <v>40304.5</v>
      </c>
      <c r="N15" s="4">
        <v>41916.1</v>
      </c>
      <c r="O15" s="4">
        <v>41763.2</v>
      </c>
      <c r="P15" s="4">
        <v>42047.3</v>
      </c>
      <c r="Q15" s="4">
        <v>42819.4</v>
      </c>
      <c r="R15" s="4">
        <v>45134.4</v>
      </c>
      <c r="S15" s="4">
        <v>46824</v>
      </c>
      <c r="T15" s="4">
        <v>48129.8</v>
      </c>
      <c r="U15" s="4">
        <v>49383.1</v>
      </c>
      <c r="V15" s="4">
        <v>47488.8</v>
      </c>
      <c r="W15" s="4">
        <v>48779.2</v>
      </c>
    </row>
    <row r="16" spans="1:23" ht="14.25">
      <c r="A16" s="3" t="s">
        <v>38</v>
      </c>
      <c r="B16" s="4">
        <v>486433</v>
      </c>
      <c r="C16" s="4">
        <v>494926</v>
      </c>
      <c r="D16" s="4">
        <v>490405</v>
      </c>
      <c r="E16" s="4">
        <v>493720</v>
      </c>
      <c r="F16" s="4">
        <v>514281</v>
      </c>
      <c r="G16" s="4">
        <v>522575</v>
      </c>
      <c r="H16" s="4">
        <v>560151</v>
      </c>
      <c r="I16" s="4">
        <v>593110</v>
      </c>
      <c r="J16" s="4">
        <v>592151</v>
      </c>
      <c r="K16" s="4">
        <v>513651</v>
      </c>
      <c r="L16" s="4">
        <v>588587</v>
      </c>
      <c r="M16" s="4">
        <v>623147</v>
      </c>
      <c r="N16" s="4">
        <v>638638</v>
      </c>
      <c r="O16" s="4">
        <v>640727</v>
      </c>
      <c r="P16" s="4">
        <v>671145</v>
      </c>
      <c r="Q16" s="4">
        <v>695484</v>
      </c>
      <c r="R16" s="4">
        <v>731653</v>
      </c>
      <c r="S16" s="4">
        <v>759244</v>
      </c>
      <c r="T16" s="4">
        <v>771438</v>
      </c>
      <c r="U16" s="4">
        <v>777564</v>
      </c>
      <c r="V16" s="4">
        <v>715829</v>
      </c>
      <c r="W16" s="5" t="s">
        <v>53</v>
      </c>
    </row>
    <row r="17" spans="1:23" ht="14.25">
      <c r="A17" s="3" t="s">
        <v>39</v>
      </c>
      <c r="B17" s="4">
        <v>121653</v>
      </c>
      <c r="C17" s="4">
        <v>128678</v>
      </c>
      <c r="D17" s="4">
        <v>133551</v>
      </c>
      <c r="E17" s="4">
        <v>139041</v>
      </c>
      <c r="F17" s="4">
        <v>144449</v>
      </c>
      <c r="G17" s="4">
        <v>152945</v>
      </c>
      <c r="H17" s="4">
        <v>161541</v>
      </c>
      <c r="I17" s="4">
        <v>169818</v>
      </c>
      <c r="J17" s="4">
        <v>176154</v>
      </c>
      <c r="K17" s="4">
        <v>158683</v>
      </c>
      <c r="L17" s="4">
        <v>160877</v>
      </c>
      <c r="M17" s="4">
        <v>161334</v>
      </c>
      <c r="N17" s="4">
        <v>154185</v>
      </c>
      <c r="O17" s="4">
        <v>153124</v>
      </c>
      <c r="P17" s="4">
        <v>153973</v>
      </c>
      <c r="Q17" s="4">
        <v>160015</v>
      </c>
      <c r="R17" s="4">
        <v>163489</v>
      </c>
      <c r="S17" s="4">
        <v>171001</v>
      </c>
      <c r="T17" s="4">
        <v>174727</v>
      </c>
      <c r="U17" s="4">
        <v>179996</v>
      </c>
      <c r="V17" s="4">
        <v>164803</v>
      </c>
      <c r="W17" s="5" t="s">
        <v>53</v>
      </c>
    </row>
    <row r="18" spans="1:23" ht="14.25">
      <c r="A18" s="3" t="s">
        <v>40</v>
      </c>
      <c r="B18" s="4">
        <v>250449</v>
      </c>
      <c r="C18" s="4">
        <v>253372</v>
      </c>
      <c r="D18" s="4">
        <v>256277</v>
      </c>
      <c r="E18" s="4">
        <v>254158</v>
      </c>
      <c r="F18" s="4">
        <v>259256</v>
      </c>
      <c r="G18" s="4">
        <v>260128</v>
      </c>
      <c r="H18" s="4">
        <v>261754</v>
      </c>
      <c r="I18" s="4">
        <v>266559</v>
      </c>
      <c r="J18" s="4">
        <v>261278</v>
      </c>
      <c r="K18" s="4">
        <v>245643</v>
      </c>
      <c r="L18" s="4">
        <v>247960</v>
      </c>
      <c r="M18" s="4">
        <v>258423</v>
      </c>
      <c r="N18" s="4">
        <v>263616</v>
      </c>
      <c r="O18" s="4">
        <v>268570</v>
      </c>
      <c r="P18" s="4">
        <v>271380</v>
      </c>
      <c r="Q18" s="4">
        <v>280792</v>
      </c>
      <c r="R18" s="4">
        <v>281139</v>
      </c>
      <c r="S18" s="4">
        <v>282934</v>
      </c>
      <c r="T18" s="4">
        <v>288828</v>
      </c>
      <c r="U18" s="4">
        <v>300636</v>
      </c>
      <c r="V18" s="4">
        <v>272015</v>
      </c>
      <c r="W18" s="5" t="s">
        <v>53</v>
      </c>
    </row>
    <row r="19" spans="1:23" ht="14.25">
      <c r="A19" s="3" t="s">
        <v>41</v>
      </c>
      <c r="B19" s="4">
        <v>247778</v>
      </c>
      <c r="C19" s="4">
        <v>254763.7</v>
      </c>
      <c r="D19" s="4">
        <v>260099.3</v>
      </c>
      <c r="E19" s="4">
        <v>257957.3</v>
      </c>
      <c r="F19" s="4">
        <v>265095.3</v>
      </c>
      <c r="G19" s="4">
        <v>267985.8</v>
      </c>
      <c r="H19" s="4">
        <v>280085.1</v>
      </c>
      <c r="I19" s="4">
        <v>296714.7</v>
      </c>
      <c r="J19" s="4">
        <v>296864.2</v>
      </c>
      <c r="K19" s="4">
        <v>259665.3</v>
      </c>
      <c r="L19" s="4">
        <v>270768.1</v>
      </c>
      <c r="M19" s="4">
        <v>275982</v>
      </c>
      <c r="N19" s="4">
        <v>270208.7</v>
      </c>
      <c r="O19" s="4">
        <v>270116.1</v>
      </c>
      <c r="P19" s="4">
        <v>272812.9</v>
      </c>
      <c r="Q19" s="4">
        <v>280624.5</v>
      </c>
      <c r="R19" s="4">
        <v>294384.9</v>
      </c>
      <c r="S19" s="4">
        <v>303816.3</v>
      </c>
      <c r="T19" s="4">
        <v>312968.8</v>
      </c>
      <c r="U19" s="4">
        <v>317319.6</v>
      </c>
      <c r="V19" s="4">
        <v>292171.2</v>
      </c>
      <c r="W19" s="4">
        <v>322274.5</v>
      </c>
    </row>
    <row r="20" spans="1:23" ht="14.25">
      <c r="A20" s="3" t="s">
        <v>42</v>
      </c>
      <c r="B20" s="4">
        <v>11642.3</v>
      </c>
      <c r="C20" s="4">
        <v>13481</v>
      </c>
      <c r="D20" s="4">
        <v>15633.9</v>
      </c>
      <c r="E20" s="4">
        <v>16381.6</v>
      </c>
      <c r="F20" s="4">
        <v>18690.1</v>
      </c>
      <c r="G20" s="4">
        <v>20250.3</v>
      </c>
      <c r="H20" s="4">
        <v>20787.7</v>
      </c>
      <c r="I20" s="4">
        <v>23022</v>
      </c>
      <c r="J20" s="4">
        <v>23375.2</v>
      </c>
      <c r="K20" s="4">
        <v>19846</v>
      </c>
      <c r="L20" s="4">
        <v>21634.3</v>
      </c>
      <c r="M20" s="4">
        <v>22141.3</v>
      </c>
      <c r="N20" s="4">
        <v>21837.6</v>
      </c>
      <c r="O20" s="4">
        <v>22129.4</v>
      </c>
      <c r="P20" s="4">
        <v>23552.1</v>
      </c>
      <c r="Q20" s="4">
        <v>25769.3</v>
      </c>
      <c r="R20" s="4">
        <v>26126.9</v>
      </c>
      <c r="S20" s="4">
        <v>27406.7</v>
      </c>
      <c r="T20" s="4">
        <v>28309.6</v>
      </c>
      <c r="U20" s="4">
        <v>29128.3</v>
      </c>
      <c r="V20" s="4">
        <v>27203.6</v>
      </c>
      <c r="W20" s="5" t="s">
        <v>53</v>
      </c>
    </row>
    <row r="21" spans="1:23" ht="14.25">
      <c r="A21" s="3" t="s">
        <v>43</v>
      </c>
      <c r="B21" s="4">
        <v>76617</v>
      </c>
      <c r="C21" s="4">
        <v>81876</v>
      </c>
      <c r="D21" s="4">
        <v>81091</v>
      </c>
      <c r="E21" s="4">
        <v>81508</v>
      </c>
      <c r="F21" s="4">
        <v>84289</v>
      </c>
      <c r="G21" s="4">
        <v>89111</v>
      </c>
      <c r="H21" s="4">
        <v>95432</v>
      </c>
      <c r="I21" s="4">
        <v>99956</v>
      </c>
      <c r="J21" s="4">
        <v>105876</v>
      </c>
      <c r="K21" s="4">
        <v>93380</v>
      </c>
      <c r="L21" s="4">
        <v>95697</v>
      </c>
      <c r="M21" s="4">
        <v>100708</v>
      </c>
      <c r="N21" s="4">
        <v>103458</v>
      </c>
      <c r="O21" s="4">
        <v>102063</v>
      </c>
      <c r="P21" s="4">
        <v>97768</v>
      </c>
      <c r="Q21" s="4">
        <v>99091</v>
      </c>
      <c r="R21" s="4">
        <v>96745</v>
      </c>
      <c r="S21" s="4">
        <v>100705</v>
      </c>
      <c r="T21" s="4">
        <v>105270</v>
      </c>
      <c r="U21" s="4">
        <v>106790</v>
      </c>
      <c r="V21" s="4">
        <v>103994</v>
      </c>
      <c r="W21" s="4">
        <v>114551</v>
      </c>
    </row>
    <row r="22" spans="1:23" ht="14.25">
      <c r="A22" s="3" t="s">
        <v>44</v>
      </c>
      <c r="B22" s="4">
        <v>46109.4</v>
      </c>
      <c r="C22" s="4">
        <v>48207.1</v>
      </c>
      <c r="D22" s="4">
        <v>47967.1</v>
      </c>
      <c r="E22" s="4">
        <v>48673.3</v>
      </c>
      <c r="F22" s="4">
        <v>50737.6</v>
      </c>
      <c r="G22" s="4">
        <v>52955.2</v>
      </c>
      <c r="H22" s="4">
        <v>56872.4</v>
      </c>
      <c r="I22" s="4">
        <v>60864.9</v>
      </c>
      <c r="J22" s="4">
        <v>61029</v>
      </c>
      <c r="K22" s="4">
        <v>56837.8</v>
      </c>
      <c r="L22" s="4">
        <v>58433.6</v>
      </c>
      <c r="M22" s="4">
        <v>61443</v>
      </c>
      <c r="N22" s="4">
        <v>63655.2</v>
      </c>
      <c r="O22" s="4">
        <v>64132.3</v>
      </c>
      <c r="P22" s="4">
        <v>65542.6</v>
      </c>
      <c r="Q22" s="4">
        <v>67495.3</v>
      </c>
      <c r="R22" s="4">
        <v>71152.6</v>
      </c>
      <c r="S22" s="4">
        <v>72713.4</v>
      </c>
      <c r="T22" s="4">
        <v>75430.7</v>
      </c>
      <c r="U22" s="4">
        <v>76628.8</v>
      </c>
      <c r="V22" s="4">
        <v>72793.2</v>
      </c>
      <c r="W22" s="5" t="s">
        <v>53</v>
      </c>
    </row>
    <row r="23" spans="1:23" ht="14.25">
      <c r="A23" s="3" t="s">
        <v>45</v>
      </c>
      <c r="B23" s="4">
        <v>40170.9</v>
      </c>
      <c r="C23" s="4">
        <v>43053.8</v>
      </c>
      <c r="D23" s="4">
        <v>42313.5</v>
      </c>
      <c r="E23" s="4">
        <v>41282.4</v>
      </c>
      <c r="F23" s="4">
        <v>46206.6</v>
      </c>
      <c r="G23" s="4">
        <v>54112.4</v>
      </c>
      <c r="H23" s="4">
        <v>60550.3</v>
      </c>
      <c r="I23" s="4">
        <v>68583.9</v>
      </c>
      <c r="J23" s="4">
        <v>78738.9</v>
      </c>
      <c r="K23" s="4">
        <v>69520.3</v>
      </c>
      <c r="L23" s="4">
        <v>77739</v>
      </c>
      <c r="M23" s="4">
        <v>83316.5</v>
      </c>
      <c r="N23" s="4">
        <v>87070.3</v>
      </c>
      <c r="O23" s="4">
        <v>85656.7</v>
      </c>
      <c r="P23" s="4">
        <v>91105.3</v>
      </c>
      <c r="Q23" s="4">
        <v>99128.8</v>
      </c>
      <c r="R23" s="4">
        <v>99630.8</v>
      </c>
      <c r="S23" s="4">
        <v>103570.6</v>
      </c>
      <c r="T23" s="4">
        <v>108741.1</v>
      </c>
      <c r="U23" s="4">
        <v>114398.7</v>
      </c>
      <c r="V23" s="4">
        <v>111767</v>
      </c>
      <c r="W23" s="5" t="s">
        <v>53</v>
      </c>
    </row>
    <row r="24" spans="1:23" ht="14.25">
      <c r="A24" s="3" t="s">
        <v>46</v>
      </c>
      <c r="B24" s="4">
        <v>22809.4</v>
      </c>
      <c r="C24" s="4">
        <v>23554.8</v>
      </c>
      <c r="D24" s="4">
        <v>24016.5</v>
      </c>
      <c r="E24" s="4">
        <v>23896.9</v>
      </c>
      <c r="F24" s="4">
        <v>24390.4</v>
      </c>
      <c r="G24" s="4">
        <v>24365.5</v>
      </c>
      <c r="H24" s="4">
        <v>25478.1</v>
      </c>
      <c r="I24" s="4">
        <v>26829.4</v>
      </c>
      <c r="J24" s="4">
        <v>25983.6</v>
      </c>
      <c r="K24" s="4">
        <v>25064.8</v>
      </c>
      <c r="L24" s="4">
        <v>26607.6</v>
      </c>
      <c r="M24" s="4">
        <v>25601.4</v>
      </c>
      <c r="N24" s="4">
        <v>24998.6</v>
      </c>
      <c r="O24" s="4">
        <v>25401.2</v>
      </c>
      <c r="P24" s="4">
        <v>26472.8</v>
      </c>
      <c r="Q24" s="4">
        <v>28588.6</v>
      </c>
      <c r="R24" s="4">
        <v>29521.2</v>
      </c>
      <c r="S24" s="4">
        <v>30595.4</v>
      </c>
      <c r="T24" s="4">
        <v>32135.3</v>
      </c>
      <c r="U24" s="4">
        <v>32285.4</v>
      </c>
      <c r="V24" s="4">
        <v>30290.8</v>
      </c>
      <c r="W24" s="5" t="s">
        <v>53</v>
      </c>
    </row>
    <row r="25" spans="1:23" ht="14.25">
      <c r="A25" s="3" t="s">
        <v>47</v>
      </c>
      <c r="B25" s="4">
        <v>5417.6</v>
      </c>
      <c r="C25" s="4">
        <v>5849.5</v>
      </c>
      <c r="D25" s="4">
        <v>6202.3</v>
      </c>
      <c r="E25" s="4">
        <v>6539</v>
      </c>
      <c r="F25" s="4">
        <v>6903.4</v>
      </c>
      <c r="G25" s="4">
        <v>7019.5</v>
      </c>
      <c r="H25" s="4">
        <v>7539.7</v>
      </c>
      <c r="I25" s="4">
        <v>8315.4</v>
      </c>
      <c r="J25" s="4">
        <v>8550.5</v>
      </c>
      <c r="K25" s="4">
        <v>7466.6</v>
      </c>
      <c r="L25" s="4">
        <v>7628.3</v>
      </c>
      <c r="M25" s="4">
        <v>8043.5</v>
      </c>
      <c r="N25" s="4">
        <v>8111.6</v>
      </c>
      <c r="O25" s="4">
        <v>8363</v>
      </c>
      <c r="P25" s="4">
        <v>8736.8</v>
      </c>
      <c r="Q25" s="4">
        <v>9080.9</v>
      </c>
      <c r="R25" s="4">
        <v>9492.4</v>
      </c>
      <c r="S25" s="4">
        <v>10188</v>
      </c>
      <c r="T25" s="4">
        <v>10691.7</v>
      </c>
      <c r="U25" s="4">
        <v>11483.7</v>
      </c>
      <c r="V25" s="4">
        <v>11274.5</v>
      </c>
      <c r="W25" s="5" t="s">
        <v>53</v>
      </c>
    </row>
    <row r="26" spans="1:23" ht="14.25">
      <c r="A26" s="3" t="s">
        <v>48</v>
      </c>
      <c r="B26" s="4">
        <v>5457</v>
      </c>
      <c r="C26" s="4">
        <v>5942.7</v>
      </c>
      <c r="D26" s="4">
        <v>6220.8</v>
      </c>
      <c r="E26" s="4">
        <v>7616.7</v>
      </c>
      <c r="F26" s="4">
        <v>9240.1</v>
      </c>
      <c r="G26" s="4">
        <v>10333.7</v>
      </c>
      <c r="H26" s="4">
        <v>12653.6</v>
      </c>
      <c r="I26" s="4">
        <v>15097.4</v>
      </c>
      <c r="J26" s="4">
        <v>16415.4</v>
      </c>
      <c r="K26" s="4">
        <v>13327.3</v>
      </c>
      <c r="L26" s="4">
        <v>15519.7</v>
      </c>
      <c r="M26" s="4">
        <v>16485.4</v>
      </c>
      <c r="N26" s="4">
        <v>16889</v>
      </c>
      <c r="O26" s="4">
        <v>16314.3</v>
      </c>
      <c r="P26" s="4">
        <v>18019.2</v>
      </c>
      <c r="Q26" s="4">
        <v>18777.8</v>
      </c>
      <c r="R26" s="4">
        <v>18142</v>
      </c>
      <c r="S26" s="4">
        <v>18052.2</v>
      </c>
      <c r="T26" s="4">
        <v>19702.2</v>
      </c>
      <c r="U26" s="4">
        <v>22218.3</v>
      </c>
      <c r="V26" s="4">
        <v>19829.4</v>
      </c>
      <c r="W26" s="5" t="s">
        <v>53</v>
      </c>
    </row>
    <row r="27" spans="1:23" ht="14.25">
      <c r="A27" s="3" t="s">
        <v>49</v>
      </c>
      <c r="B27" s="4">
        <v>35758</v>
      </c>
      <c r="C27" s="4">
        <v>37293</v>
      </c>
      <c r="D27" s="4">
        <v>37455</v>
      </c>
      <c r="E27" s="4">
        <v>37158</v>
      </c>
      <c r="F27" s="4">
        <v>38303</v>
      </c>
      <c r="G27" s="4">
        <v>38918</v>
      </c>
      <c r="H27" s="4">
        <v>42382</v>
      </c>
      <c r="I27" s="4">
        <v>46335</v>
      </c>
      <c r="J27" s="4">
        <v>45607</v>
      </c>
      <c r="K27" s="4">
        <v>35904</v>
      </c>
      <c r="L27" s="4">
        <v>38486</v>
      </c>
      <c r="M27" s="4">
        <v>38385</v>
      </c>
      <c r="N27" s="4">
        <v>35304</v>
      </c>
      <c r="O27" s="4">
        <v>35984</v>
      </c>
      <c r="P27" s="4">
        <v>36310</v>
      </c>
      <c r="Q27" s="4">
        <v>37366</v>
      </c>
      <c r="R27" s="4">
        <v>37991</v>
      </c>
      <c r="S27" s="4">
        <v>41205</v>
      </c>
      <c r="T27" s="4">
        <v>41047</v>
      </c>
      <c r="U27" s="4">
        <v>41903</v>
      </c>
      <c r="V27" s="4">
        <v>41306</v>
      </c>
      <c r="W27" s="4">
        <v>45010</v>
      </c>
    </row>
    <row r="28" spans="1:23" ht="14.25">
      <c r="A28" s="3" t="s">
        <v>50</v>
      </c>
      <c r="B28" s="4">
        <v>64648.1</v>
      </c>
      <c r="C28" s="4">
        <v>59613.9</v>
      </c>
      <c r="D28" s="4">
        <v>60997.9</v>
      </c>
      <c r="E28" s="4">
        <v>62352.2</v>
      </c>
      <c r="F28" s="4">
        <v>64125</v>
      </c>
      <c r="G28" s="4">
        <v>64860.5</v>
      </c>
      <c r="H28" s="4">
        <v>69388.2</v>
      </c>
      <c r="I28" s="4">
        <v>73445.3</v>
      </c>
      <c r="J28" s="4">
        <v>69670.7</v>
      </c>
      <c r="K28" s="4">
        <v>54414.7</v>
      </c>
      <c r="L28" s="4">
        <v>70361.1</v>
      </c>
      <c r="M28" s="4">
        <v>76359.8</v>
      </c>
      <c r="N28" s="4">
        <v>76253.4</v>
      </c>
      <c r="O28" s="4">
        <v>74460.5</v>
      </c>
      <c r="P28" s="4">
        <v>72117.7</v>
      </c>
      <c r="Q28" s="4">
        <v>75775.8</v>
      </c>
      <c r="R28" s="4">
        <v>75201.7</v>
      </c>
      <c r="S28" s="4">
        <v>77437.2</v>
      </c>
      <c r="T28" s="4">
        <v>75562.7</v>
      </c>
      <c r="U28" s="4">
        <v>77056.6</v>
      </c>
      <c r="V28" s="5" t="s">
        <v>53</v>
      </c>
      <c r="W28" s="5" t="s">
        <v>53</v>
      </c>
    </row>
    <row r="29" spans="1:23" ht="14.25">
      <c r="A29" s="3" t="s">
        <v>51</v>
      </c>
      <c r="B29" s="4">
        <v>62537.1</v>
      </c>
      <c r="C29" s="4">
        <v>68587.5</v>
      </c>
      <c r="D29" s="4">
        <v>70491.3</v>
      </c>
      <c r="E29" s="4">
        <v>67452.7</v>
      </c>
      <c r="F29" s="4">
        <v>67745.3</v>
      </c>
      <c r="G29" s="4">
        <v>71101.6</v>
      </c>
      <c r="H29" s="4">
        <v>75732.5</v>
      </c>
      <c r="I29" s="4">
        <v>77809.8</v>
      </c>
      <c r="J29" s="4">
        <v>84156.7</v>
      </c>
      <c r="K29" s="4">
        <v>81817.6</v>
      </c>
      <c r="L29" s="4">
        <v>92275.7</v>
      </c>
      <c r="M29" s="4">
        <v>106521.9</v>
      </c>
      <c r="N29" s="4">
        <v>108053.9</v>
      </c>
      <c r="O29" s="4">
        <v>107872.3</v>
      </c>
      <c r="P29" s="4">
        <v>109301.7</v>
      </c>
      <c r="Q29" s="4">
        <v>123329</v>
      </c>
      <c r="R29" s="4">
        <v>122790.2</v>
      </c>
      <c r="S29" s="4">
        <v>122444.3</v>
      </c>
      <c r="T29" s="4">
        <v>123898.8</v>
      </c>
      <c r="U29" s="4">
        <v>131786.4</v>
      </c>
      <c r="V29" s="4">
        <v>133960.7</v>
      </c>
      <c r="W29" s="5" t="s">
        <v>53</v>
      </c>
    </row>
    <row r="30" spans="1:24" ht="14.25">
      <c r="A30" s="3" t="s">
        <v>52</v>
      </c>
      <c r="B30" s="4">
        <v>317998.9</v>
      </c>
      <c r="C30" s="4">
        <v>302563.2</v>
      </c>
      <c r="D30" s="4">
        <v>301351.7</v>
      </c>
      <c r="E30" s="4">
        <v>280147.1</v>
      </c>
      <c r="F30" s="4">
        <v>287267.6</v>
      </c>
      <c r="G30" s="4">
        <v>296197.7</v>
      </c>
      <c r="H30" s="4">
        <v>313272.1</v>
      </c>
      <c r="I30" s="4">
        <v>311703.2</v>
      </c>
      <c r="J30" s="4">
        <v>281290.5</v>
      </c>
      <c r="K30" s="4">
        <v>237707.4</v>
      </c>
      <c r="L30" s="4">
        <v>259370</v>
      </c>
      <c r="M30" s="4">
        <v>258975.9</v>
      </c>
      <c r="N30" s="4">
        <v>285350.3</v>
      </c>
      <c r="O30" s="4">
        <v>284691.4</v>
      </c>
      <c r="P30" s="4">
        <v>302323.5</v>
      </c>
      <c r="Q30" s="4">
        <v>335823.3</v>
      </c>
      <c r="R30" s="4">
        <v>296594.2</v>
      </c>
      <c r="S30" s="4">
        <v>292339.2</v>
      </c>
      <c r="T30" s="4">
        <v>299523</v>
      </c>
      <c r="U30" s="5">
        <f>T30*X30</f>
        <v>312340.06935242895</v>
      </c>
      <c r="V30" s="5" t="s">
        <v>53</v>
      </c>
      <c r="W30" s="5" t="s">
        <v>53</v>
      </c>
      <c r="X30" s="60">
        <v>1.0427916031571163</v>
      </c>
    </row>
    <row r="31" spans="1:21" ht="14.25">
      <c r="A31" s="51" t="s">
        <v>70</v>
      </c>
      <c r="B31" s="58">
        <v>1841078</v>
      </c>
      <c r="C31" s="58">
        <v>1786308</v>
      </c>
      <c r="D31" s="58">
        <v>1764468</v>
      </c>
      <c r="E31" s="58">
        <v>1851697</v>
      </c>
      <c r="F31" s="58">
        <v>1975916</v>
      </c>
      <c r="G31" s="58">
        <v>2114740</v>
      </c>
      <c r="H31" s="58">
        <v>2286700</v>
      </c>
      <c r="I31" s="58">
        <v>2386658</v>
      </c>
      <c r="J31" s="58">
        <v>2423313</v>
      </c>
      <c r="K31" s="58">
        <v>2225437</v>
      </c>
      <c r="L31" s="58">
        <v>2381348</v>
      </c>
      <c r="M31" s="58">
        <v>2503104</v>
      </c>
      <c r="N31" s="58">
        <v>2561015</v>
      </c>
      <c r="O31" s="58">
        <v>2653593</v>
      </c>
      <c r="P31" s="58">
        <v>2756660</v>
      </c>
      <c r="Q31" s="58">
        <v>2690303</v>
      </c>
      <c r="R31" s="58">
        <v>2627056</v>
      </c>
      <c r="S31" s="58">
        <v>2792676</v>
      </c>
      <c r="T31" s="58">
        <v>2976455</v>
      </c>
      <c r="U31" s="58">
        <v>3008837</v>
      </c>
    </row>
    <row r="32" ht="14.25">
      <c r="A32" s="1" t="s">
        <v>54</v>
      </c>
    </row>
    <row r="33" spans="1:2" ht="14.25">
      <c r="A33" s="1" t="s">
        <v>53</v>
      </c>
      <c r="B33" s="1" t="s">
        <v>55</v>
      </c>
    </row>
    <row r="35" spans="1:2" ht="14.25">
      <c r="A35" s="1" t="s">
        <v>5</v>
      </c>
      <c r="B35" s="1" t="s">
        <v>6</v>
      </c>
    </row>
    <row r="36" spans="1:2" ht="14.25">
      <c r="A36" s="1" t="s">
        <v>7</v>
      </c>
      <c r="B36" s="1" t="s">
        <v>8</v>
      </c>
    </row>
    <row r="37" spans="1:2" ht="14.25">
      <c r="A37" s="1" t="s">
        <v>9</v>
      </c>
      <c r="B37" s="1" t="s">
        <v>56</v>
      </c>
    </row>
    <row r="39" spans="1:23" ht="14.25">
      <c r="A39" s="3" t="s">
        <v>11</v>
      </c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3" t="s">
        <v>17</v>
      </c>
      <c r="H39" s="3" t="s">
        <v>18</v>
      </c>
      <c r="I39" s="3" t="s">
        <v>19</v>
      </c>
      <c r="J39" s="3" t="s">
        <v>20</v>
      </c>
      <c r="K39" s="3" t="s">
        <v>21</v>
      </c>
      <c r="L39" s="3" t="s">
        <v>22</v>
      </c>
      <c r="M39" s="3" t="s">
        <v>23</v>
      </c>
      <c r="N39" s="3" t="s">
        <v>24</v>
      </c>
      <c r="O39" s="3" t="s">
        <v>25</v>
      </c>
      <c r="P39" s="3" t="s">
        <v>26</v>
      </c>
      <c r="Q39" s="3" t="s">
        <v>27</v>
      </c>
      <c r="R39" s="3" t="s">
        <v>28</v>
      </c>
      <c r="S39" s="3" t="s">
        <v>29</v>
      </c>
      <c r="T39" s="3" t="s">
        <v>30</v>
      </c>
      <c r="U39" s="3" t="s">
        <v>31</v>
      </c>
      <c r="V39" s="3" t="s">
        <v>32</v>
      </c>
      <c r="W39" s="3" t="s">
        <v>33</v>
      </c>
    </row>
    <row r="40" spans="1:23" ht="14.25">
      <c r="A40" s="3" t="s">
        <v>34</v>
      </c>
      <c r="B40" s="4">
        <v>4874898.7</v>
      </c>
      <c r="C40" s="4">
        <v>5056638</v>
      </c>
      <c r="D40" s="4">
        <v>5054867.5</v>
      </c>
      <c r="E40" s="4">
        <v>5108775.9</v>
      </c>
      <c r="F40" s="4">
        <v>5409948.6</v>
      </c>
      <c r="G40" s="4">
        <v>5750636.7</v>
      </c>
      <c r="H40" s="4">
        <v>6271529.4</v>
      </c>
      <c r="I40" s="4">
        <v>6760995.7</v>
      </c>
      <c r="J40" s="4">
        <v>6998957.8</v>
      </c>
      <c r="K40" s="4">
        <v>5805334.9</v>
      </c>
      <c r="L40" s="4">
        <v>6419109.5</v>
      </c>
      <c r="M40" s="4">
        <v>6979186.1</v>
      </c>
      <c r="N40" s="4">
        <v>6972997</v>
      </c>
      <c r="O40" s="4">
        <v>6894390.4</v>
      </c>
      <c r="P40" s="4">
        <v>6939983</v>
      </c>
      <c r="Q40" s="4">
        <v>7070363</v>
      </c>
      <c r="R40" s="4">
        <v>7091041.1</v>
      </c>
      <c r="S40" s="4">
        <v>7555018.9</v>
      </c>
      <c r="T40" s="4">
        <v>7857346.3</v>
      </c>
      <c r="U40" s="4">
        <v>7927861.8</v>
      </c>
      <c r="V40" s="4">
        <v>7235231.8</v>
      </c>
      <c r="W40" s="5" t="s">
        <v>53</v>
      </c>
    </row>
    <row r="41" spans="1:23" ht="14.25">
      <c r="A41" s="3" t="s">
        <v>35</v>
      </c>
      <c r="B41" s="4">
        <v>182332.1</v>
      </c>
      <c r="C41" s="4">
        <v>184653</v>
      </c>
      <c r="D41" s="4">
        <v>178495.8</v>
      </c>
      <c r="E41" s="4">
        <v>175545.8</v>
      </c>
      <c r="F41" s="4">
        <v>190449</v>
      </c>
      <c r="G41" s="4">
        <v>198065.1</v>
      </c>
      <c r="H41" s="4">
        <v>216848.5</v>
      </c>
      <c r="I41" s="4">
        <v>231479</v>
      </c>
      <c r="J41" s="4">
        <v>239549.9</v>
      </c>
      <c r="K41" s="4">
        <v>197533.9</v>
      </c>
      <c r="L41" s="4">
        <v>225466.1</v>
      </c>
      <c r="M41" s="4">
        <v>254456.2</v>
      </c>
      <c r="N41" s="4">
        <v>254626.1</v>
      </c>
      <c r="O41" s="4">
        <v>248617.1</v>
      </c>
      <c r="P41" s="4">
        <v>244449.4</v>
      </c>
      <c r="Q41" s="4">
        <v>238320.1</v>
      </c>
      <c r="R41" s="4">
        <v>238030</v>
      </c>
      <c r="S41" s="4">
        <v>253565.6</v>
      </c>
      <c r="T41" s="4">
        <v>263662.4</v>
      </c>
      <c r="U41" s="4">
        <v>264447.1</v>
      </c>
      <c r="V41" s="4">
        <v>245219.6</v>
      </c>
      <c r="W41" s="5" t="s">
        <v>53</v>
      </c>
    </row>
    <row r="42" spans="1:23" ht="14.25">
      <c r="A42" s="3" t="s">
        <v>36</v>
      </c>
      <c r="B42" s="4">
        <v>61579.7</v>
      </c>
      <c r="C42" s="4">
        <v>71942.8</v>
      </c>
      <c r="D42" s="4">
        <v>79609.1</v>
      </c>
      <c r="E42" s="4">
        <v>82359.1</v>
      </c>
      <c r="F42" s="4">
        <v>94628.5</v>
      </c>
      <c r="G42" s="4">
        <v>108761</v>
      </c>
      <c r="H42" s="4">
        <v>130438.1</v>
      </c>
      <c r="I42" s="4">
        <v>144402.7</v>
      </c>
      <c r="J42" s="4">
        <v>163240.1</v>
      </c>
      <c r="K42" s="4">
        <v>131633.8</v>
      </c>
      <c r="L42" s="4">
        <v>150319.5</v>
      </c>
      <c r="M42" s="4">
        <v>168638.3</v>
      </c>
      <c r="N42" s="4">
        <v>166598</v>
      </c>
      <c r="O42" s="4">
        <v>161752.2</v>
      </c>
      <c r="P42" s="4">
        <v>164568.1</v>
      </c>
      <c r="Q42" s="4">
        <v>172380.1</v>
      </c>
      <c r="R42" s="4">
        <v>175479</v>
      </c>
      <c r="S42" s="4">
        <v>192969.6</v>
      </c>
      <c r="T42" s="4">
        <v>205764.4</v>
      </c>
      <c r="U42" s="4">
        <v>208703.8</v>
      </c>
      <c r="V42" s="4">
        <v>186664.2</v>
      </c>
      <c r="W42" s="4">
        <v>214996.5</v>
      </c>
    </row>
    <row r="43" spans="1:23" ht="14.25">
      <c r="A43" s="3" t="s">
        <v>37</v>
      </c>
      <c r="B43" s="4">
        <v>80576.8</v>
      </c>
      <c r="C43" s="4">
        <v>83492.7</v>
      </c>
      <c r="D43" s="4">
        <v>83179.7</v>
      </c>
      <c r="E43" s="4">
        <v>81613.6</v>
      </c>
      <c r="F43" s="4">
        <v>84882.2</v>
      </c>
      <c r="G43" s="4">
        <v>92870</v>
      </c>
      <c r="H43" s="4">
        <v>100329.1</v>
      </c>
      <c r="I43" s="4">
        <v>104514.7</v>
      </c>
      <c r="J43" s="4">
        <v>112243.2</v>
      </c>
      <c r="K43" s="4">
        <v>94279.4</v>
      </c>
      <c r="L43" s="4">
        <v>97654</v>
      </c>
      <c r="M43" s="4">
        <v>105205.5</v>
      </c>
      <c r="N43" s="4">
        <v>109443.2</v>
      </c>
      <c r="O43" s="4">
        <v>107386.1</v>
      </c>
      <c r="P43" s="4">
        <v>107711.5</v>
      </c>
      <c r="Q43" s="4">
        <v>108700</v>
      </c>
      <c r="R43" s="4">
        <v>111251.7</v>
      </c>
      <c r="S43" s="4">
        <v>116842.8</v>
      </c>
      <c r="T43" s="4">
        <v>119843.7</v>
      </c>
      <c r="U43" s="4">
        <v>122154.8</v>
      </c>
      <c r="V43" s="4">
        <v>120595.1</v>
      </c>
      <c r="W43" s="4">
        <v>133758.9</v>
      </c>
    </row>
    <row r="44" spans="1:23" ht="14.25">
      <c r="A44" s="3" t="s">
        <v>38</v>
      </c>
      <c r="B44" s="4">
        <v>1377290</v>
      </c>
      <c r="C44" s="4">
        <v>1414482</v>
      </c>
      <c r="D44" s="4">
        <v>1386574</v>
      </c>
      <c r="E44" s="4">
        <v>1408901</v>
      </c>
      <c r="F44" s="4">
        <v>1485367</v>
      </c>
      <c r="G44" s="4">
        <v>1557548</v>
      </c>
      <c r="H44" s="4">
        <v>1699231</v>
      </c>
      <c r="I44" s="4">
        <v>1836764</v>
      </c>
      <c r="J44" s="4">
        <v>1879759</v>
      </c>
      <c r="K44" s="4">
        <v>1565708</v>
      </c>
      <c r="L44" s="4">
        <v>1767283</v>
      </c>
      <c r="M44" s="4">
        <v>1963179</v>
      </c>
      <c r="N44" s="4">
        <v>1965650</v>
      </c>
      <c r="O44" s="4">
        <v>1953358</v>
      </c>
      <c r="P44" s="4">
        <v>1991898</v>
      </c>
      <c r="Q44" s="4">
        <v>2022823</v>
      </c>
      <c r="R44" s="4">
        <v>2066185</v>
      </c>
      <c r="S44" s="4">
        <v>2183294</v>
      </c>
      <c r="T44" s="4">
        <v>2228649</v>
      </c>
      <c r="U44" s="4">
        <v>2226301</v>
      </c>
      <c r="V44" s="4">
        <v>2025069</v>
      </c>
      <c r="W44" s="5" t="s">
        <v>53</v>
      </c>
    </row>
    <row r="45" spans="1:23" ht="14.25">
      <c r="A45" s="3" t="s">
        <v>39</v>
      </c>
      <c r="B45" s="4">
        <v>409093</v>
      </c>
      <c r="C45" s="4">
        <v>438202</v>
      </c>
      <c r="D45" s="4">
        <v>454110</v>
      </c>
      <c r="E45" s="4">
        <v>470585</v>
      </c>
      <c r="F45" s="4">
        <v>504204</v>
      </c>
      <c r="G45" s="4">
        <v>548204</v>
      </c>
      <c r="H45" s="4">
        <v>597651</v>
      </c>
      <c r="I45" s="4">
        <v>639205</v>
      </c>
      <c r="J45" s="4">
        <v>652751</v>
      </c>
      <c r="K45" s="4">
        <v>527310</v>
      </c>
      <c r="L45" s="4">
        <v>571496</v>
      </c>
      <c r="M45" s="4">
        <v>590072</v>
      </c>
      <c r="N45" s="4">
        <v>574251</v>
      </c>
      <c r="O45" s="4">
        <v>563239</v>
      </c>
      <c r="P45" s="4">
        <v>568096</v>
      </c>
      <c r="Q45" s="4">
        <v>569580</v>
      </c>
      <c r="R45" s="4">
        <v>557250</v>
      </c>
      <c r="S45" s="4">
        <v>599619</v>
      </c>
      <c r="T45" s="4">
        <v>630423</v>
      </c>
      <c r="U45" s="4">
        <v>639375</v>
      </c>
      <c r="V45" s="4">
        <v>577627</v>
      </c>
      <c r="W45" s="5" t="s">
        <v>53</v>
      </c>
    </row>
    <row r="46" spans="1:23" ht="14.25">
      <c r="A46" s="3" t="s">
        <v>40</v>
      </c>
      <c r="B46" s="4">
        <v>760144</v>
      </c>
      <c r="C46" s="4">
        <v>783413</v>
      </c>
      <c r="D46" s="4">
        <v>767630</v>
      </c>
      <c r="E46" s="4">
        <v>757714</v>
      </c>
      <c r="F46" s="4">
        <v>782231</v>
      </c>
      <c r="G46" s="4">
        <v>815280</v>
      </c>
      <c r="H46" s="4">
        <v>859315</v>
      </c>
      <c r="I46" s="4">
        <v>904499</v>
      </c>
      <c r="J46" s="4">
        <v>923391</v>
      </c>
      <c r="K46" s="4">
        <v>798592</v>
      </c>
      <c r="L46" s="4">
        <v>853847</v>
      </c>
      <c r="M46" s="4">
        <v>912855</v>
      </c>
      <c r="N46" s="4">
        <v>911418</v>
      </c>
      <c r="O46" s="4">
        <v>898291</v>
      </c>
      <c r="P46" s="4">
        <v>892766</v>
      </c>
      <c r="Q46" s="4">
        <v>888235</v>
      </c>
      <c r="R46" s="4">
        <v>883188</v>
      </c>
      <c r="S46" s="4">
        <v>935342</v>
      </c>
      <c r="T46" s="4">
        <v>963918</v>
      </c>
      <c r="U46" s="4">
        <v>978220</v>
      </c>
      <c r="V46" s="4">
        <v>855008</v>
      </c>
      <c r="W46" s="5" t="s">
        <v>53</v>
      </c>
    </row>
    <row r="47" spans="1:23" ht="14.25">
      <c r="A47" s="3" t="s">
        <v>41</v>
      </c>
      <c r="B47" s="4">
        <v>866261.1</v>
      </c>
      <c r="C47" s="4">
        <v>887591.5</v>
      </c>
      <c r="D47" s="4">
        <v>897325.8</v>
      </c>
      <c r="E47" s="4">
        <v>903378.9</v>
      </c>
      <c r="F47" s="4">
        <v>941897.1</v>
      </c>
      <c r="G47" s="4">
        <v>983975.2</v>
      </c>
      <c r="H47" s="4">
        <v>1064574.3</v>
      </c>
      <c r="I47" s="4">
        <v>1140983.1</v>
      </c>
      <c r="J47" s="4">
        <v>1158242.8</v>
      </c>
      <c r="K47" s="4">
        <v>923587</v>
      </c>
      <c r="L47" s="4">
        <v>1024186.7</v>
      </c>
      <c r="M47" s="4">
        <v>1083111</v>
      </c>
      <c r="N47" s="4">
        <v>1052143.4</v>
      </c>
      <c r="O47" s="4">
        <v>1033990.4</v>
      </c>
      <c r="P47" s="4">
        <v>1034740</v>
      </c>
      <c r="Q47" s="4">
        <v>1037930.1</v>
      </c>
      <c r="R47" s="4">
        <v>1035477</v>
      </c>
      <c r="S47" s="4">
        <v>1100627.6</v>
      </c>
      <c r="T47" s="4">
        <v>1138999.8</v>
      </c>
      <c r="U47" s="4">
        <v>1136562.7</v>
      </c>
      <c r="V47" s="4">
        <v>1000654.3</v>
      </c>
      <c r="W47" s="5" t="s">
        <v>53</v>
      </c>
    </row>
    <row r="48" spans="1:23" ht="14.25">
      <c r="A48" s="3" t="s">
        <v>42</v>
      </c>
      <c r="B48" s="4">
        <v>46253.4</v>
      </c>
      <c r="C48" s="4">
        <v>51388.4</v>
      </c>
      <c r="D48" s="4">
        <v>56474.5</v>
      </c>
      <c r="E48" s="4">
        <v>60030.3</v>
      </c>
      <c r="F48" s="4">
        <v>67305</v>
      </c>
      <c r="G48" s="4">
        <v>76088.4</v>
      </c>
      <c r="H48" s="4">
        <v>81777.2</v>
      </c>
      <c r="I48" s="4">
        <v>90020</v>
      </c>
      <c r="J48" s="4">
        <v>94206.1</v>
      </c>
      <c r="K48" s="4">
        <v>73719.5</v>
      </c>
      <c r="L48" s="4">
        <v>85517.6</v>
      </c>
      <c r="M48" s="4">
        <v>92504.2</v>
      </c>
      <c r="N48" s="4">
        <v>88735.5</v>
      </c>
      <c r="O48" s="4">
        <v>89162.7</v>
      </c>
      <c r="P48" s="4">
        <v>92216.1</v>
      </c>
      <c r="Q48" s="4">
        <v>97281.7</v>
      </c>
      <c r="R48" s="4">
        <v>99060.5</v>
      </c>
      <c r="S48" s="4">
        <v>104738.7</v>
      </c>
      <c r="T48" s="4">
        <v>109502</v>
      </c>
      <c r="U48" s="4">
        <v>116033.9</v>
      </c>
      <c r="V48" s="4">
        <v>105533.3</v>
      </c>
      <c r="W48" s="5" t="s">
        <v>53</v>
      </c>
    </row>
    <row r="49" spans="1:23" ht="14.25">
      <c r="A49" s="3" t="s">
        <v>43</v>
      </c>
      <c r="B49" s="4">
        <v>236298</v>
      </c>
      <c r="C49" s="4">
        <v>243716</v>
      </c>
      <c r="D49" s="4">
        <v>239331</v>
      </c>
      <c r="E49" s="4">
        <v>241136</v>
      </c>
      <c r="F49" s="4">
        <v>254345</v>
      </c>
      <c r="G49" s="4">
        <v>273850</v>
      </c>
      <c r="H49" s="4">
        <v>293644</v>
      </c>
      <c r="I49" s="4">
        <v>312507</v>
      </c>
      <c r="J49" s="4">
        <v>332386</v>
      </c>
      <c r="K49" s="4">
        <v>286575</v>
      </c>
      <c r="L49" s="4">
        <v>311731</v>
      </c>
      <c r="M49" s="4">
        <v>349362</v>
      </c>
      <c r="N49" s="4">
        <v>358688</v>
      </c>
      <c r="O49" s="4">
        <v>356389</v>
      </c>
      <c r="P49" s="4">
        <v>351888</v>
      </c>
      <c r="Q49" s="4">
        <v>351606</v>
      </c>
      <c r="R49" s="4">
        <v>343886</v>
      </c>
      <c r="S49" s="4">
        <v>367340</v>
      </c>
      <c r="T49" s="4">
        <v>387554</v>
      </c>
      <c r="U49" s="4">
        <v>380909</v>
      </c>
      <c r="V49" s="4">
        <v>354529</v>
      </c>
      <c r="W49" s="4">
        <v>405467</v>
      </c>
    </row>
    <row r="50" spans="1:23" ht="14.25">
      <c r="A50" s="3" t="s">
        <v>44</v>
      </c>
      <c r="B50" s="4">
        <v>118118.9</v>
      </c>
      <c r="C50" s="4">
        <v>126400.5</v>
      </c>
      <c r="D50" s="4">
        <v>128316</v>
      </c>
      <c r="E50" s="4">
        <v>132539.9</v>
      </c>
      <c r="F50" s="4">
        <v>142517.6</v>
      </c>
      <c r="G50" s="4">
        <v>152460.9</v>
      </c>
      <c r="H50" s="4">
        <v>169388.8</v>
      </c>
      <c r="I50" s="4">
        <v>183390.1</v>
      </c>
      <c r="J50" s="4">
        <v>196788.1</v>
      </c>
      <c r="K50" s="4">
        <v>174740.4</v>
      </c>
      <c r="L50" s="4">
        <v>188612</v>
      </c>
      <c r="M50" s="4">
        <v>209158.9</v>
      </c>
      <c r="N50" s="4">
        <v>217087.1</v>
      </c>
      <c r="O50" s="4">
        <v>217407.4</v>
      </c>
      <c r="P50" s="4">
        <v>213711.7</v>
      </c>
      <c r="Q50" s="4">
        <v>214515.1</v>
      </c>
      <c r="R50" s="4">
        <v>213964.6</v>
      </c>
      <c r="S50" s="4">
        <v>230151.1</v>
      </c>
      <c r="T50" s="4">
        <v>245047.2</v>
      </c>
      <c r="U50" s="4">
        <v>247365.5</v>
      </c>
      <c r="V50" s="4">
        <v>229500.4</v>
      </c>
      <c r="W50" s="5" t="s">
        <v>53</v>
      </c>
    </row>
    <row r="51" spans="1:23" ht="14.25">
      <c r="A51" s="3" t="s">
        <v>45</v>
      </c>
      <c r="B51" s="4">
        <v>124162.7</v>
      </c>
      <c r="C51" s="4">
        <v>139253.3</v>
      </c>
      <c r="D51" s="4">
        <v>135409.3</v>
      </c>
      <c r="E51" s="4">
        <v>132070.6</v>
      </c>
      <c r="F51" s="4">
        <v>154613</v>
      </c>
      <c r="G51" s="4">
        <v>181756.4</v>
      </c>
      <c r="H51" s="4">
        <v>210235.1</v>
      </c>
      <c r="I51" s="4">
        <v>242576.8</v>
      </c>
      <c r="J51" s="4">
        <v>277321</v>
      </c>
      <c r="K51" s="4">
        <v>222132.4</v>
      </c>
      <c r="L51" s="4">
        <v>262340.4</v>
      </c>
      <c r="M51" s="4">
        <v>293768.4</v>
      </c>
      <c r="N51" s="4">
        <v>301196.7</v>
      </c>
      <c r="O51" s="4">
        <v>301184.8</v>
      </c>
      <c r="P51" s="4">
        <v>308707.5</v>
      </c>
      <c r="Q51" s="4">
        <v>322320.2</v>
      </c>
      <c r="R51" s="4">
        <v>318241.2</v>
      </c>
      <c r="S51" s="4">
        <v>354216.6</v>
      </c>
      <c r="T51" s="4">
        <v>374709.4</v>
      </c>
      <c r="U51" s="4">
        <v>390100.3</v>
      </c>
      <c r="V51" s="4">
        <v>369926</v>
      </c>
      <c r="W51" s="5" t="s">
        <v>53</v>
      </c>
    </row>
    <row r="52" spans="1:23" ht="14.25">
      <c r="A52" s="3" t="s">
        <v>46</v>
      </c>
      <c r="B52" s="4">
        <v>77443.5</v>
      </c>
      <c r="C52" s="4">
        <v>79558.1</v>
      </c>
      <c r="D52" s="4">
        <v>79406</v>
      </c>
      <c r="E52" s="4">
        <v>79436.8</v>
      </c>
      <c r="F52" s="4">
        <v>82510.8</v>
      </c>
      <c r="G52" s="4">
        <v>85544.9</v>
      </c>
      <c r="H52" s="4">
        <v>90757.1</v>
      </c>
      <c r="I52" s="4">
        <v>97247.3</v>
      </c>
      <c r="J52" s="4">
        <v>101336.9</v>
      </c>
      <c r="K52" s="4">
        <v>86202.3</v>
      </c>
      <c r="L52" s="4">
        <v>94194.2</v>
      </c>
      <c r="M52" s="4">
        <v>99598.1</v>
      </c>
      <c r="N52" s="4">
        <v>98770.4</v>
      </c>
      <c r="O52" s="4">
        <v>99113.1</v>
      </c>
      <c r="P52" s="4">
        <v>99511.9</v>
      </c>
      <c r="Q52" s="4">
        <v>102043.3</v>
      </c>
      <c r="R52" s="4">
        <v>102306.9</v>
      </c>
      <c r="S52" s="4">
        <v>111627.7</v>
      </c>
      <c r="T52" s="4">
        <v>118251.2</v>
      </c>
      <c r="U52" s="4">
        <v>118695</v>
      </c>
      <c r="V52" s="4">
        <v>107064.3</v>
      </c>
      <c r="W52" s="5" t="s">
        <v>53</v>
      </c>
    </row>
    <row r="53" spans="1:23" ht="14.25">
      <c r="A53" s="3" t="s">
        <v>47</v>
      </c>
      <c r="B53" s="4">
        <v>16096.7</v>
      </c>
      <c r="C53" s="4">
        <v>17151.2</v>
      </c>
      <c r="D53" s="4">
        <v>17962.1</v>
      </c>
      <c r="E53" s="4">
        <v>18469</v>
      </c>
      <c r="F53" s="4">
        <v>19849.1</v>
      </c>
      <c r="G53" s="4">
        <v>21046</v>
      </c>
      <c r="H53" s="4">
        <v>23157.2</v>
      </c>
      <c r="I53" s="4">
        <v>25970.5</v>
      </c>
      <c r="J53" s="4">
        <v>26607.9</v>
      </c>
      <c r="K53" s="4">
        <v>21966.7</v>
      </c>
      <c r="L53" s="4">
        <v>24291.3</v>
      </c>
      <c r="M53" s="4">
        <v>25986.6</v>
      </c>
      <c r="N53" s="4">
        <v>25477.6</v>
      </c>
      <c r="O53" s="4">
        <v>25380.9</v>
      </c>
      <c r="P53" s="4">
        <v>26241.9</v>
      </c>
      <c r="Q53" s="4">
        <v>26983.3</v>
      </c>
      <c r="R53" s="4">
        <v>27723.5</v>
      </c>
      <c r="S53" s="4">
        <v>30819.1</v>
      </c>
      <c r="T53" s="4">
        <v>32719.2</v>
      </c>
      <c r="U53" s="4">
        <v>33436.8</v>
      </c>
      <c r="V53" s="4">
        <v>31441.1</v>
      </c>
      <c r="W53" s="5" t="s">
        <v>53</v>
      </c>
    </row>
    <row r="54" spans="1:23" ht="14.25">
      <c r="A54" s="3" t="s">
        <v>48</v>
      </c>
      <c r="B54" s="4">
        <v>21269.4</v>
      </c>
      <c r="C54" s="4">
        <v>22754</v>
      </c>
      <c r="D54" s="4">
        <v>25388</v>
      </c>
      <c r="E54" s="4">
        <v>30858.2</v>
      </c>
      <c r="F54" s="4">
        <v>34475.4</v>
      </c>
      <c r="G54" s="4">
        <v>37975.9</v>
      </c>
      <c r="H54" s="4">
        <v>47080.9</v>
      </c>
      <c r="I54" s="4">
        <v>59163.1</v>
      </c>
      <c r="J54" s="4">
        <v>67965.4</v>
      </c>
      <c r="K54" s="4">
        <v>56786.1</v>
      </c>
      <c r="L54" s="4">
        <v>64989.9</v>
      </c>
      <c r="M54" s="4">
        <v>73108.7</v>
      </c>
      <c r="N54" s="4">
        <v>77148.3</v>
      </c>
      <c r="O54" s="4">
        <v>76823.9</v>
      </c>
      <c r="P54" s="4">
        <v>77997.8</v>
      </c>
      <c r="Q54" s="4">
        <v>81689.2</v>
      </c>
      <c r="R54" s="4">
        <v>81313.2</v>
      </c>
      <c r="S54" s="4">
        <v>84251.9</v>
      </c>
      <c r="T54" s="4">
        <v>92757.8</v>
      </c>
      <c r="U54" s="4">
        <v>94995.6</v>
      </c>
      <c r="V54" s="4">
        <v>85456.7</v>
      </c>
      <c r="W54" s="5" t="s">
        <v>53</v>
      </c>
    </row>
    <row r="55" spans="1:23" ht="14.25">
      <c r="A55" s="3" t="s">
        <v>49</v>
      </c>
      <c r="B55" s="4">
        <v>105501</v>
      </c>
      <c r="C55" s="4">
        <v>104189</v>
      </c>
      <c r="D55" s="4">
        <v>102750</v>
      </c>
      <c r="E55" s="4">
        <v>101761</v>
      </c>
      <c r="F55" s="4">
        <v>107875</v>
      </c>
      <c r="G55" s="4">
        <v>113952</v>
      </c>
      <c r="H55" s="4">
        <v>127092</v>
      </c>
      <c r="I55" s="4">
        <v>138602</v>
      </c>
      <c r="J55" s="4">
        <v>146038</v>
      </c>
      <c r="K55" s="4">
        <v>113159</v>
      </c>
      <c r="L55" s="4">
        <v>122490</v>
      </c>
      <c r="M55" s="4">
        <v>132566</v>
      </c>
      <c r="N55" s="4">
        <v>130718</v>
      </c>
      <c r="O55" s="4">
        <v>126376</v>
      </c>
      <c r="P55" s="4">
        <v>124230</v>
      </c>
      <c r="Q55" s="4">
        <v>119395</v>
      </c>
      <c r="R55" s="4">
        <v>119887</v>
      </c>
      <c r="S55" s="4">
        <v>129513</v>
      </c>
      <c r="T55" s="4">
        <v>136316</v>
      </c>
      <c r="U55" s="4">
        <v>140176</v>
      </c>
      <c r="V55" s="4">
        <v>131803</v>
      </c>
      <c r="W55" s="4">
        <v>151766</v>
      </c>
    </row>
    <row r="56" spans="1:23" ht="14.25">
      <c r="A56" s="3" t="s">
        <v>50</v>
      </c>
      <c r="B56" s="4">
        <v>181570.6</v>
      </c>
      <c r="C56" s="4">
        <v>169525.3</v>
      </c>
      <c r="D56" s="4">
        <v>170110.8</v>
      </c>
      <c r="E56" s="4">
        <v>171444.9</v>
      </c>
      <c r="F56" s="4">
        <v>181375.2</v>
      </c>
      <c r="G56" s="4">
        <v>190066.3</v>
      </c>
      <c r="H56" s="4">
        <v>206765.8</v>
      </c>
      <c r="I56" s="4">
        <v>219623.7</v>
      </c>
      <c r="J56" s="4">
        <v>216215.4</v>
      </c>
      <c r="K56" s="4">
        <v>163218.4</v>
      </c>
      <c r="L56" s="4">
        <v>203129.2</v>
      </c>
      <c r="M56" s="4">
        <v>224895.9</v>
      </c>
      <c r="N56" s="4">
        <v>226116.4</v>
      </c>
      <c r="O56" s="4">
        <v>217219.2</v>
      </c>
      <c r="P56" s="4">
        <v>209872.8</v>
      </c>
      <c r="Q56" s="4">
        <v>211919.3</v>
      </c>
      <c r="R56" s="4">
        <v>213116.6</v>
      </c>
      <c r="S56" s="4">
        <v>224901.2</v>
      </c>
      <c r="T56" s="4">
        <v>229036.8</v>
      </c>
      <c r="U56" s="4">
        <v>230332.7</v>
      </c>
      <c r="V56" s="5" t="s">
        <v>53</v>
      </c>
      <c r="W56" s="5" t="s">
        <v>53</v>
      </c>
    </row>
    <row r="57" spans="1:23" ht="14.25">
      <c r="A57" s="3" t="s">
        <v>51</v>
      </c>
      <c r="B57" s="4">
        <v>180330.6</v>
      </c>
      <c r="C57" s="4">
        <v>192623</v>
      </c>
      <c r="D57" s="4">
        <v>198280.6</v>
      </c>
      <c r="E57" s="4">
        <v>191574.3</v>
      </c>
      <c r="F57" s="4">
        <v>196866.4</v>
      </c>
      <c r="G57" s="4">
        <v>207672.6</v>
      </c>
      <c r="H57" s="4">
        <v>224080.5</v>
      </c>
      <c r="I57" s="4">
        <v>232655</v>
      </c>
      <c r="J57" s="4">
        <v>254865.1</v>
      </c>
      <c r="K57" s="4">
        <v>250703.2</v>
      </c>
      <c r="L57" s="4">
        <v>279656.8</v>
      </c>
      <c r="M57" s="4">
        <v>318654.3</v>
      </c>
      <c r="N57" s="4">
        <v>330454.9</v>
      </c>
      <c r="O57" s="4">
        <v>326775.8</v>
      </c>
      <c r="P57" s="4">
        <v>330941.7</v>
      </c>
      <c r="Q57" s="4">
        <v>357789.3</v>
      </c>
      <c r="R57" s="4">
        <v>352030</v>
      </c>
      <c r="S57" s="4">
        <v>364822.1</v>
      </c>
      <c r="T57" s="4">
        <v>373164.9</v>
      </c>
      <c r="U57" s="4">
        <v>402422.6</v>
      </c>
      <c r="V57" s="4">
        <v>399927.6</v>
      </c>
      <c r="W57" s="5" t="s">
        <v>53</v>
      </c>
    </row>
    <row r="58" spans="1:23" ht="14.25">
      <c r="A58" s="3" t="s">
        <v>52</v>
      </c>
      <c r="B58" s="4">
        <v>799730.9</v>
      </c>
      <c r="C58" s="4">
        <v>771191.7</v>
      </c>
      <c r="D58" s="4">
        <v>759041.4</v>
      </c>
      <c r="E58" s="4">
        <v>701002.9</v>
      </c>
      <c r="F58" s="4">
        <v>734960.1</v>
      </c>
      <c r="G58" s="4">
        <v>773174.9</v>
      </c>
      <c r="H58" s="4">
        <v>827933.3</v>
      </c>
      <c r="I58" s="4">
        <v>845217.3</v>
      </c>
      <c r="J58" s="4">
        <v>768965.7</v>
      </c>
      <c r="K58" s="4">
        <v>642219.5</v>
      </c>
      <c r="L58" s="4">
        <v>718874.1</v>
      </c>
      <c r="M58" s="4">
        <v>749205</v>
      </c>
      <c r="N58" s="4">
        <v>822451.2</v>
      </c>
      <c r="O58" s="4">
        <v>804166</v>
      </c>
      <c r="P58" s="4">
        <v>848734.7</v>
      </c>
      <c r="Q58" s="4">
        <v>921755.5</v>
      </c>
      <c r="R58" s="4">
        <v>828513.2</v>
      </c>
      <c r="S58" s="4">
        <v>811769.5</v>
      </c>
      <c r="T58" s="4">
        <v>842228.5</v>
      </c>
      <c r="U58" s="5" t="s">
        <v>53</v>
      </c>
      <c r="V58" s="5" t="s">
        <v>53</v>
      </c>
      <c r="W58" s="5" t="s">
        <v>53</v>
      </c>
    </row>
    <row r="59" spans="1:21" ht="14.25">
      <c r="A59" s="51" t="s">
        <v>70</v>
      </c>
      <c r="B59" s="67">
        <v>4915558</v>
      </c>
      <c r="C59" s="67">
        <v>4759751</v>
      </c>
      <c r="D59" s="67">
        <v>4527873</v>
      </c>
      <c r="E59" s="67">
        <v>4682996</v>
      </c>
      <c r="F59" s="67">
        <v>5053691</v>
      </c>
      <c r="G59" s="67">
        <v>5654363</v>
      </c>
      <c r="H59" s="67">
        <v>6004012</v>
      </c>
      <c r="I59" s="67">
        <v>6377704</v>
      </c>
      <c r="J59" s="67">
        <v>6673890</v>
      </c>
      <c r="K59" s="67">
        <v>5390020</v>
      </c>
      <c r="L59" s="67">
        <v>6054991</v>
      </c>
      <c r="M59" s="67">
        <v>6719320</v>
      </c>
      <c r="N59" s="67">
        <v>6887449</v>
      </c>
      <c r="O59" s="67">
        <v>7132928</v>
      </c>
      <c r="P59" s="67">
        <v>7355668</v>
      </c>
      <c r="Q59" s="67">
        <v>6769147</v>
      </c>
      <c r="R59" s="67">
        <v>6497888</v>
      </c>
      <c r="S59" s="67">
        <v>6854637</v>
      </c>
      <c r="T59" s="67">
        <v>7332150</v>
      </c>
      <c r="U59" s="67">
        <v>7190197</v>
      </c>
    </row>
    <row r="60" ht="14.25">
      <c r="A60" s="1" t="s">
        <v>54</v>
      </c>
    </row>
    <row r="61" spans="1:2" ht="14.25">
      <c r="A61" s="1" t="s">
        <v>53</v>
      </c>
      <c r="B61" s="1" t="s">
        <v>55</v>
      </c>
    </row>
    <row r="63" spans="1:2" ht="14.25">
      <c r="A63" s="1" t="s">
        <v>5</v>
      </c>
      <c r="B63" s="1" t="s">
        <v>6</v>
      </c>
    </row>
    <row r="64" spans="1:2" ht="14.25">
      <c r="A64" s="1" t="s">
        <v>7</v>
      </c>
      <c r="B64" s="1" t="s">
        <v>57</v>
      </c>
    </row>
    <row r="65" spans="1:2" ht="14.25">
      <c r="A65" s="1" t="s">
        <v>9</v>
      </c>
      <c r="B65" s="1" t="s">
        <v>10</v>
      </c>
    </row>
    <row r="67" spans="1:23" ht="14.25">
      <c r="A67" s="3" t="s">
        <v>11</v>
      </c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3" t="s">
        <v>17</v>
      </c>
      <c r="H67" s="3" t="s">
        <v>18</v>
      </c>
      <c r="I67" s="3" t="s">
        <v>19</v>
      </c>
      <c r="J67" s="3" t="s">
        <v>20</v>
      </c>
      <c r="K67" s="3" t="s">
        <v>21</v>
      </c>
      <c r="L67" s="3" t="s">
        <v>22</v>
      </c>
      <c r="M67" s="3" t="s">
        <v>23</v>
      </c>
      <c r="N67" s="3" t="s">
        <v>24</v>
      </c>
      <c r="O67" s="3" t="s">
        <v>25</v>
      </c>
      <c r="P67" s="3" t="s">
        <v>26</v>
      </c>
      <c r="Q67" s="3" t="s">
        <v>27</v>
      </c>
      <c r="R67" s="3" t="s">
        <v>28</v>
      </c>
      <c r="S67" s="3" t="s">
        <v>29</v>
      </c>
      <c r="T67" s="3" t="s">
        <v>30</v>
      </c>
      <c r="U67" s="3" t="s">
        <v>31</v>
      </c>
      <c r="V67" s="3" t="s">
        <v>32</v>
      </c>
      <c r="W67" s="3" t="s">
        <v>33</v>
      </c>
    </row>
    <row r="68" spans="1:23" ht="14.25">
      <c r="A68" s="3" t="s">
        <v>34</v>
      </c>
      <c r="B68" s="4">
        <v>1375103.6</v>
      </c>
      <c r="C68" s="4">
        <v>1414253.6</v>
      </c>
      <c r="D68" s="4">
        <v>1426626.4</v>
      </c>
      <c r="E68" s="4">
        <v>1428430.6</v>
      </c>
      <c r="F68" s="4">
        <v>1476151.9</v>
      </c>
      <c r="G68" s="4">
        <v>1513621.8</v>
      </c>
      <c r="H68" s="4">
        <v>1597697.1</v>
      </c>
      <c r="I68" s="4">
        <v>1701694</v>
      </c>
      <c r="J68" s="4">
        <v>1691908.4</v>
      </c>
      <c r="K68" s="4">
        <v>1469508.1</v>
      </c>
      <c r="L68" s="4">
        <v>1587666</v>
      </c>
      <c r="M68" s="4">
        <v>1671629.9</v>
      </c>
      <c r="N68" s="4">
        <v>1658921.9</v>
      </c>
      <c r="O68" s="4">
        <v>1666583.4</v>
      </c>
      <c r="P68" s="4">
        <v>1730675.1</v>
      </c>
      <c r="Q68" s="4">
        <v>1866863.1</v>
      </c>
      <c r="R68" s="4">
        <v>1931351.9</v>
      </c>
      <c r="S68" s="4">
        <v>1999822.4</v>
      </c>
      <c r="T68" s="4">
        <v>2052155.3</v>
      </c>
      <c r="U68" s="4">
        <v>2093166.3</v>
      </c>
      <c r="V68" s="4">
        <v>1953185.4</v>
      </c>
      <c r="W68" s="5" t="s">
        <v>53</v>
      </c>
    </row>
    <row r="69" spans="1:23" ht="14.25">
      <c r="A69" s="3" t="s">
        <v>35</v>
      </c>
      <c r="B69" s="4">
        <v>44958.1</v>
      </c>
      <c r="C69" s="4">
        <v>45044.1</v>
      </c>
      <c r="D69" s="4">
        <v>45892.2</v>
      </c>
      <c r="E69" s="4">
        <v>45555.1</v>
      </c>
      <c r="F69" s="4">
        <v>47758.1</v>
      </c>
      <c r="G69" s="4">
        <v>49205.9</v>
      </c>
      <c r="H69" s="4">
        <v>48833</v>
      </c>
      <c r="I69" s="4">
        <v>51750.1</v>
      </c>
      <c r="J69" s="4">
        <v>49218.5</v>
      </c>
      <c r="K69" s="4">
        <v>44757.5</v>
      </c>
      <c r="L69" s="4">
        <v>48437.8</v>
      </c>
      <c r="M69" s="4">
        <v>48609.1</v>
      </c>
      <c r="N69" s="4">
        <v>48751.5</v>
      </c>
      <c r="O69" s="4">
        <v>49356.1</v>
      </c>
      <c r="P69" s="4">
        <v>50636.1</v>
      </c>
      <c r="Q69" s="4">
        <v>52893.3</v>
      </c>
      <c r="R69" s="4">
        <v>53145.4</v>
      </c>
      <c r="S69" s="4">
        <v>55315.8</v>
      </c>
      <c r="T69" s="4">
        <v>55994.8</v>
      </c>
      <c r="U69" s="4">
        <v>58796.8</v>
      </c>
      <c r="V69" s="4">
        <v>56560.9</v>
      </c>
      <c r="W69" s="5" t="s">
        <v>53</v>
      </c>
    </row>
    <row r="70" spans="1:23" ht="14.25">
      <c r="A70" s="3" t="s">
        <v>36</v>
      </c>
      <c r="B70" s="4">
        <v>15670.5</v>
      </c>
      <c r="C70" s="4">
        <v>17902.1</v>
      </c>
      <c r="D70" s="4">
        <v>19521</v>
      </c>
      <c r="E70" s="4">
        <v>19201.7</v>
      </c>
      <c r="F70" s="4">
        <v>21952.7</v>
      </c>
      <c r="G70" s="4">
        <v>24959</v>
      </c>
      <c r="H70" s="4">
        <v>28971.8</v>
      </c>
      <c r="I70" s="4">
        <v>32246.5</v>
      </c>
      <c r="J70" s="4">
        <v>35599.3</v>
      </c>
      <c r="K70" s="4">
        <v>30460.2</v>
      </c>
      <c r="L70" s="4">
        <v>33099.7</v>
      </c>
      <c r="M70" s="4">
        <v>36521.2</v>
      </c>
      <c r="N70" s="4">
        <v>35677.9</v>
      </c>
      <c r="O70" s="4">
        <v>35023.2</v>
      </c>
      <c r="P70" s="4">
        <v>37426.5</v>
      </c>
      <c r="Q70" s="4">
        <v>40561.2</v>
      </c>
      <c r="R70" s="4">
        <v>42640.4</v>
      </c>
      <c r="S70" s="4">
        <v>45685.9</v>
      </c>
      <c r="T70" s="4">
        <v>47837.3</v>
      </c>
      <c r="U70" s="4">
        <v>51027.2</v>
      </c>
      <c r="V70" s="4">
        <v>46079</v>
      </c>
      <c r="W70" s="4">
        <v>50221.4</v>
      </c>
    </row>
    <row r="71" spans="1:23" ht="14.25">
      <c r="A71" s="3" t="s">
        <v>37</v>
      </c>
      <c r="B71" s="4">
        <v>25180.4</v>
      </c>
      <c r="C71" s="4">
        <v>25833.7</v>
      </c>
      <c r="D71" s="4">
        <v>26444.7</v>
      </c>
      <c r="E71" s="4">
        <v>25595.2</v>
      </c>
      <c r="F71" s="4">
        <v>25807.1</v>
      </c>
      <c r="G71" s="4">
        <v>25614.8</v>
      </c>
      <c r="H71" s="4">
        <v>27212.8</v>
      </c>
      <c r="I71" s="4">
        <v>27892.9</v>
      </c>
      <c r="J71" s="4">
        <v>28323.9</v>
      </c>
      <c r="K71" s="4">
        <v>25683.6</v>
      </c>
      <c r="L71" s="4">
        <v>26587.5</v>
      </c>
      <c r="M71" s="4">
        <v>27374.2</v>
      </c>
      <c r="N71" s="4">
        <v>29108.5</v>
      </c>
      <c r="O71" s="4">
        <v>30479.1</v>
      </c>
      <c r="P71" s="4">
        <v>31519.3</v>
      </c>
      <c r="Q71" s="4">
        <v>33863.5</v>
      </c>
      <c r="R71" s="4">
        <v>36618</v>
      </c>
      <c r="S71" s="4">
        <v>38352.6</v>
      </c>
      <c r="T71" s="4">
        <v>39570.1</v>
      </c>
      <c r="U71" s="4">
        <v>41497.4</v>
      </c>
      <c r="V71" s="4">
        <v>41126.2</v>
      </c>
      <c r="W71" s="4">
        <v>40258.4</v>
      </c>
    </row>
    <row r="72" spans="1:23" ht="14.25">
      <c r="A72" s="3" t="s">
        <v>38</v>
      </c>
      <c r="B72" s="4">
        <v>433333</v>
      </c>
      <c r="C72" s="4">
        <v>441920</v>
      </c>
      <c r="D72" s="4">
        <v>435006</v>
      </c>
      <c r="E72" s="4">
        <v>438766</v>
      </c>
      <c r="F72" s="4">
        <v>453270</v>
      </c>
      <c r="G72" s="4">
        <v>459258</v>
      </c>
      <c r="H72" s="4">
        <v>492752</v>
      </c>
      <c r="I72" s="4">
        <v>521260</v>
      </c>
      <c r="J72" s="4">
        <v>510560</v>
      </c>
      <c r="K72" s="4">
        <v>432487</v>
      </c>
      <c r="L72" s="4">
        <v>505064</v>
      </c>
      <c r="M72" s="4">
        <v>544988</v>
      </c>
      <c r="N72" s="4">
        <v>553357</v>
      </c>
      <c r="O72" s="4">
        <v>560167</v>
      </c>
      <c r="P72" s="4">
        <v>592055</v>
      </c>
      <c r="Q72" s="4">
        <v>615764</v>
      </c>
      <c r="R72" s="4">
        <v>647696</v>
      </c>
      <c r="S72" s="4">
        <v>666185</v>
      </c>
      <c r="T72" s="4">
        <v>674858</v>
      </c>
      <c r="U72" s="4">
        <v>675190</v>
      </c>
      <c r="V72" s="4">
        <v>611888</v>
      </c>
      <c r="W72" s="5" t="s">
        <v>53</v>
      </c>
    </row>
    <row r="73" spans="1:23" ht="14.25">
      <c r="A73" s="3" t="s">
        <v>39</v>
      </c>
      <c r="B73" s="4">
        <v>105163</v>
      </c>
      <c r="C73" s="4">
        <v>110985</v>
      </c>
      <c r="D73" s="4">
        <v>114239</v>
      </c>
      <c r="E73" s="4">
        <v>117972</v>
      </c>
      <c r="F73" s="4">
        <v>121788</v>
      </c>
      <c r="G73" s="4">
        <v>127133</v>
      </c>
      <c r="H73" s="4">
        <v>133862</v>
      </c>
      <c r="I73" s="4">
        <v>138735</v>
      </c>
      <c r="J73" s="4">
        <v>140862</v>
      </c>
      <c r="K73" s="4">
        <v>123932</v>
      </c>
      <c r="L73" s="4">
        <v>122263</v>
      </c>
      <c r="M73" s="4">
        <v>122318</v>
      </c>
      <c r="N73" s="4">
        <v>114709</v>
      </c>
      <c r="O73" s="4">
        <v>114204</v>
      </c>
      <c r="P73" s="4">
        <v>116741</v>
      </c>
      <c r="Q73" s="4">
        <v>121772</v>
      </c>
      <c r="R73" s="4">
        <v>125589</v>
      </c>
      <c r="S73" s="4">
        <v>131720</v>
      </c>
      <c r="T73" s="4">
        <v>132776</v>
      </c>
      <c r="U73" s="4">
        <v>136261</v>
      </c>
      <c r="V73" s="4">
        <v>123716</v>
      </c>
      <c r="W73" s="5" t="s">
        <v>53</v>
      </c>
    </row>
    <row r="74" spans="1:23" ht="14.25">
      <c r="A74" s="3" t="s">
        <v>40</v>
      </c>
      <c r="B74" s="4">
        <v>214063</v>
      </c>
      <c r="C74" s="4">
        <v>215816</v>
      </c>
      <c r="D74" s="4">
        <v>215708</v>
      </c>
      <c r="E74" s="4">
        <v>213518</v>
      </c>
      <c r="F74" s="4">
        <v>216150</v>
      </c>
      <c r="G74" s="4">
        <v>216311</v>
      </c>
      <c r="H74" s="4">
        <v>216736</v>
      </c>
      <c r="I74" s="4">
        <v>225774</v>
      </c>
      <c r="J74" s="4">
        <v>221245</v>
      </c>
      <c r="K74" s="4">
        <v>205065</v>
      </c>
      <c r="L74" s="4">
        <v>206056</v>
      </c>
      <c r="M74" s="4">
        <v>213988</v>
      </c>
      <c r="N74" s="4">
        <v>216433</v>
      </c>
      <c r="O74" s="4">
        <v>219221</v>
      </c>
      <c r="P74" s="4">
        <v>221005</v>
      </c>
      <c r="Q74" s="4">
        <v>229377</v>
      </c>
      <c r="R74" s="4">
        <v>229736</v>
      </c>
      <c r="S74" s="4">
        <v>232855</v>
      </c>
      <c r="T74" s="4">
        <v>235663</v>
      </c>
      <c r="U74" s="4">
        <v>243954</v>
      </c>
      <c r="V74" s="4">
        <v>216272</v>
      </c>
      <c r="W74" s="5" t="s">
        <v>53</v>
      </c>
    </row>
    <row r="75" spans="1:23" ht="14.25">
      <c r="A75" s="3" t="s">
        <v>41</v>
      </c>
      <c r="B75" s="4">
        <v>218174.1</v>
      </c>
      <c r="C75" s="4">
        <v>223562.5</v>
      </c>
      <c r="D75" s="4">
        <v>226927.4</v>
      </c>
      <c r="E75" s="4">
        <v>224971.2</v>
      </c>
      <c r="F75" s="4">
        <v>230863.5</v>
      </c>
      <c r="G75" s="4">
        <v>232242.4</v>
      </c>
      <c r="H75" s="4">
        <v>242302.5</v>
      </c>
      <c r="I75" s="4">
        <v>257654.7</v>
      </c>
      <c r="J75" s="4">
        <v>253356.3</v>
      </c>
      <c r="K75" s="4">
        <v>216301.3</v>
      </c>
      <c r="L75" s="4">
        <v>229274.2</v>
      </c>
      <c r="M75" s="4">
        <v>234354.9</v>
      </c>
      <c r="N75" s="4">
        <v>224967.6</v>
      </c>
      <c r="O75" s="4">
        <v>223850.2</v>
      </c>
      <c r="P75" s="4">
        <v>227450.1</v>
      </c>
      <c r="Q75" s="4">
        <v>238294.5</v>
      </c>
      <c r="R75" s="4">
        <v>250824.4</v>
      </c>
      <c r="S75" s="4">
        <v>258993.2</v>
      </c>
      <c r="T75" s="4">
        <v>265881.9</v>
      </c>
      <c r="U75" s="4">
        <v>267414.3</v>
      </c>
      <c r="V75" s="4">
        <v>245876.5</v>
      </c>
      <c r="W75" s="4">
        <v>270425.7</v>
      </c>
    </row>
    <row r="76" spans="1:23" ht="14.25">
      <c r="A76" s="3" t="s">
        <v>42</v>
      </c>
      <c r="B76" s="4">
        <v>9790.2</v>
      </c>
      <c r="C76" s="4">
        <v>11507.3</v>
      </c>
      <c r="D76" s="4">
        <v>13316.3</v>
      </c>
      <c r="E76" s="4">
        <v>14013.3</v>
      </c>
      <c r="F76" s="4">
        <v>15900</v>
      </c>
      <c r="G76" s="4">
        <v>17321.2</v>
      </c>
      <c r="H76" s="4">
        <v>18140.8</v>
      </c>
      <c r="I76" s="4">
        <v>19515.7</v>
      </c>
      <c r="J76" s="4">
        <v>19788.5</v>
      </c>
      <c r="K76" s="4">
        <v>16206.1</v>
      </c>
      <c r="L76" s="4">
        <v>18037.3</v>
      </c>
      <c r="M76" s="4">
        <v>18834.5</v>
      </c>
      <c r="N76" s="4">
        <v>18518.3</v>
      </c>
      <c r="O76" s="4">
        <v>19133.3</v>
      </c>
      <c r="P76" s="4">
        <v>20655.8</v>
      </c>
      <c r="Q76" s="4">
        <v>22801</v>
      </c>
      <c r="R76" s="4">
        <v>22792.8</v>
      </c>
      <c r="S76" s="4">
        <v>24295.4</v>
      </c>
      <c r="T76" s="4">
        <v>25174.8</v>
      </c>
      <c r="U76" s="4">
        <v>25548.5</v>
      </c>
      <c r="V76" s="4">
        <v>24096.6</v>
      </c>
      <c r="W76" s="5" t="s">
        <v>53</v>
      </c>
    </row>
    <row r="77" spans="1:23" ht="14.25">
      <c r="A77" s="3" t="s">
        <v>43</v>
      </c>
      <c r="B77" s="4">
        <v>60357</v>
      </c>
      <c r="C77" s="4">
        <v>63238</v>
      </c>
      <c r="D77" s="4">
        <v>62854</v>
      </c>
      <c r="E77" s="4">
        <v>62445</v>
      </c>
      <c r="F77" s="4">
        <v>64925</v>
      </c>
      <c r="G77" s="4">
        <v>67769</v>
      </c>
      <c r="H77" s="4">
        <v>69730</v>
      </c>
      <c r="I77" s="4">
        <v>74330</v>
      </c>
      <c r="J77" s="4">
        <v>74158</v>
      </c>
      <c r="K77" s="4">
        <v>65630</v>
      </c>
      <c r="L77" s="4">
        <v>66918</v>
      </c>
      <c r="M77" s="4">
        <v>70259</v>
      </c>
      <c r="N77" s="4">
        <v>70097</v>
      </c>
      <c r="O77" s="4">
        <v>67949</v>
      </c>
      <c r="P77" s="4">
        <v>69578</v>
      </c>
      <c r="Q77" s="4">
        <v>74533</v>
      </c>
      <c r="R77" s="4">
        <v>76862</v>
      </c>
      <c r="S77" s="4">
        <v>81583</v>
      </c>
      <c r="T77" s="4">
        <v>85581</v>
      </c>
      <c r="U77" s="4">
        <v>87602</v>
      </c>
      <c r="V77" s="4">
        <v>86236</v>
      </c>
      <c r="W77" s="4">
        <v>92723</v>
      </c>
    </row>
    <row r="78" spans="1:23" ht="14.25">
      <c r="A78" s="3" t="s">
        <v>44</v>
      </c>
      <c r="B78" s="4">
        <v>38908.4</v>
      </c>
      <c r="C78" s="4">
        <v>40446.7</v>
      </c>
      <c r="D78" s="4">
        <v>40192.9</v>
      </c>
      <c r="E78" s="4">
        <v>40467.4</v>
      </c>
      <c r="F78" s="4">
        <v>42014.6</v>
      </c>
      <c r="G78" s="4">
        <v>44228.9</v>
      </c>
      <c r="H78" s="4">
        <v>47735.5</v>
      </c>
      <c r="I78" s="4">
        <v>51552.4</v>
      </c>
      <c r="J78" s="4">
        <v>51165.9</v>
      </c>
      <c r="K78" s="4">
        <v>47129.8</v>
      </c>
      <c r="L78" s="4">
        <v>48759.3</v>
      </c>
      <c r="M78" s="4">
        <v>51467.7</v>
      </c>
      <c r="N78" s="4">
        <v>53234.6</v>
      </c>
      <c r="O78" s="4">
        <v>53431.4</v>
      </c>
      <c r="P78" s="4">
        <v>55169</v>
      </c>
      <c r="Q78" s="4">
        <v>57458.7</v>
      </c>
      <c r="R78" s="4">
        <v>60962.9</v>
      </c>
      <c r="S78" s="4">
        <v>62210.5</v>
      </c>
      <c r="T78" s="4">
        <v>64861</v>
      </c>
      <c r="U78" s="4">
        <v>65763.6</v>
      </c>
      <c r="V78" s="4">
        <v>61693.2</v>
      </c>
      <c r="W78" s="5" t="s">
        <v>53</v>
      </c>
    </row>
    <row r="79" spans="1:23" ht="14.25">
      <c r="A79" s="3" t="s">
        <v>45</v>
      </c>
      <c r="B79" s="4">
        <v>29976.5</v>
      </c>
      <c r="C79" s="4">
        <v>30952.6</v>
      </c>
      <c r="D79" s="4">
        <v>30127.5</v>
      </c>
      <c r="E79" s="4">
        <v>29878.4</v>
      </c>
      <c r="F79" s="4">
        <v>33865</v>
      </c>
      <c r="G79" s="4">
        <v>39417.4</v>
      </c>
      <c r="H79" s="4">
        <v>44751.4</v>
      </c>
      <c r="I79" s="4">
        <v>51224.7</v>
      </c>
      <c r="J79" s="4">
        <v>58921.7</v>
      </c>
      <c r="K79" s="4">
        <v>51771.4</v>
      </c>
      <c r="L79" s="4">
        <v>55557.4</v>
      </c>
      <c r="M79" s="4">
        <v>59640.3</v>
      </c>
      <c r="N79" s="4">
        <v>62343.8</v>
      </c>
      <c r="O79" s="4">
        <v>61345.3</v>
      </c>
      <c r="P79" s="4">
        <v>67630.7</v>
      </c>
      <c r="Q79" s="4">
        <v>75230.8</v>
      </c>
      <c r="R79" s="4">
        <v>76749.4</v>
      </c>
      <c r="S79" s="4">
        <v>78610.3</v>
      </c>
      <c r="T79" s="4">
        <v>83275.6</v>
      </c>
      <c r="U79" s="4">
        <v>88128.5</v>
      </c>
      <c r="V79" s="4">
        <v>83916.5</v>
      </c>
      <c r="W79" s="5" t="s">
        <v>53</v>
      </c>
    </row>
    <row r="80" spans="1:23" ht="14.25">
      <c r="A80" s="3" t="s">
        <v>46</v>
      </c>
      <c r="B80" s="4">
        <v>19325.5</v>
      </c>
      <c r="C80" s="4">
        <v>19928.9</v>
      </c>
      <c r="D80" s="4">
        <v>20235.1</v>
      </c>
      <c r="E80" s="4">
        <v>19684.6</v>
      </c>
      <c r="F80" s="4">
        <v>19872.5</v>
      </c>
      <c r="G80" s="4">
        <v>19925</v>
      </c>
      <c r="H80" s="4">
        <v>20521.9</v>
      </c>
      <c r="I80" s="4">
        <v>21485.5</v>
      </c>
      <c r="J80" s="4">
        <v>21316.2</v>
      </c>
      <c r="K80" s="4">
        <v>19529.4</v>
      </c>
      <c r="L80" s="4">
        <v>20837.1</v>
      </c>
      <c r="M80" s="4">
        <v>19974.7</v>
      </c>
      <c r="N80" s="4">
        <v>19175.8</v>
      </c>
      <c r="O80" s="4">
        <v>19684.4</v>
      </c>
      <c r="P80" s="4">
        <v>20405.5</v>
      </c>
      <c r="Q80" s="4">
        <v>21814.9</v>
      </c>
      <c r="R80" s="4">
        <v>22664.8</v>
      </c>
      <c r="S80" s="4">
        <v>24184.8</v>
      </c>
      <c r="T80" s="4">
        <v>25160.4</v>
      </c>
      <c r="U80" s="4">
        <v>25500.5</v>
      </c>
      <c r="V80" s="4">
        <v>23734.6</v>
      </c>
      <c r="W80" s="5" t="s">
        <v>53</v>
      </c>
    </row>
    <row r="81" spans="1:23" ht="14.25">
      <c r="A81" s="3" t="s">
        <v>47</v>
      </c>
      <c r="B81" s="4">
        <v>4736.4</v>
      </c>
      <c r="C81" s="4">
        <v>5098.5</v>
      </c>
      <c r="D81" s="4">
        <v>5379.3</v>
      </c>
      <c r="E81" s="4">
        <v>5694.3</v>
      </c>
      <c r="F81" s="4">
        <v>5937.2</v>
      </c>
      <c r="G81" s="4">
        <v>6001.8</v>
      </c>
      <c r="H81" s="4">
        <v>6443.4</v>
      </c>
      <c r="I81" s="4">
        <v>7146.2</v>
      </c>
      <c r="J81" s="4">
        <v>7282.3</v>
      </c>
      <c r="K81" s="4">
        <v>6209.3</v>
      </c>
      <c r="L81" s="4">
        <v>6356.1</v>
      </c>
      <c r="M81" s="4">
        <v>6748.9</v>
      </c>
      <c r="N81" s="4">
        <v>6790.4</v>
      </c>
      <c r="O81" s="4">
        <v>6984.6</v>
      </c>
      <c r="P81" s="4">
        <v>7385.1</v>
      </c>
      <c r="Q81" s="4">
        <v>7747</v>
      </c>
      <c r="R81" s="4">
        <v>8156.2</v>
      </c>
      <c r="S81" s="4">
        <v>8848.8</v>
      </c>
      <c r="T81" s="4">
        <v>9312.2</v>
      </c>
      <c r="U81" s="4">
        <v>9998.7</v>
      </c>
      <c r="V81" s="4">
        <v>9692.9</v>
      </c>
      <c r="W81" s="5" t="s">
        <v>53</v>
      </c>
    </row>
    <row r="82" spans="1:23" ht="14.25">
      <c r="A82" s="3" t="s">
        <v>48</v>
      </c>
      <c r="B82" s="4">
        <v>4473.2</v>
      </c>
      <c r="C82" s="4">
        <v>5100.9</v>
      </c>
      <c r="D82" s="4">
        <v>5113</v>
      </c>
      <c r="E82" s="4">
        <v>5937.8</v>
      </c>
      <c r="F82" s="4">
        <v>7090.5</v>
      </c>
      <c r="G82" s="4">
        <v>8120.1</v>
      </c>
      <c r="H82" s="4">
        <v>9419.1</v>
      </c>
      <c r="I82" s="4">
        <v>11459.1</v>
      </c>
      <c r="J82" s="4">
        <v>12559.6</v>
      </c>
      <c r="K82" s="4">
        <v>9727.5</v>
      </c>
      <c r="L82" s="4">
        <v>12358.8</v>
      </c>
      <c r="M82" s="4">
        <v>13005.9</v>
      </c>
      <c r="N82" s="4">
        <v>13314.5</v>
      </c>
      <c r="O82" s="4">
        <v>12991</v>
      </c>
      <c r="P82" s="4">
        <v>14709.2</v>
      </c>
      <c r="Q82" s="4">
        <v>15663.6</v>
      </c>
      <c r="R82" s="4">
        <v>15085.7</v>
      </c>
      <c r="S82" s="4">
        <v>15166.6</v>
      </c>
      <c r="T82" s="4">
        <v>16930.5</v>
      </c>
      <c r="U82" s="4">
        <v>18555.6</v>
      </c>
      <c r="V82" s="4">
        <v>16149.6</v>
      </c>
      <c r="W82" s="5" t="s">
        <v>53</v>
      </c>
    </row>
    <row r="83" spans="1:23" ht="14.25">
      <c r="A83" s="3" t="s">
        <v>49</v>
      </c>
      <c r="B83" s="4">
        <v>32951</v>
      </c>
      <c r="C83" s="4">
        <v>34135</v>
      </c>
      <c r="D83" s="4">
        <v>33955</v>
      </c>
      <c r="E83" s="4">
        <v>33305</v>
      </c>
      <c r="F83" s="4">
        <v>34201</v>
      </c>
      <c r="G83" s="4">
        <v>34939</v>
      </c>
      <c r="H83" s="4">
        <v>37710</v>
      </c>
      <c r="I83" s="4">
        <v>41399</v>
      </c>
      <c r="J83" s="4">
        <v>40386</v>
      </c>
      <c r="K83" s="4">
        <v>30295</v>
      </c>
      <c r="L83" s="4">
        <v>31926</v>
      </c>
      <c r="M83" s="4">
        <v>32196</v>
      </c>
      <c r="N83" s="4">
        <v>29071</v>
      </c>
      <c r="O83" s="4">
        <v>29636</v>
      </c>
      <c r="P83" s="4">
        <v>29907</v>
      </c>
      <c r="Q83" s="4">
        <v>31041</v>
      </c>
      <c r="R83" s="4">
        <v>31683</v>
      </c>
      <c r="S83" s="4">
        <v>34400</v>
      </c>
      <c r="T83" s="4">
        <v>34072</v>
      </c>
      <c r="U83" s="4">
        <v>34569</v>
      </c>
      <c r="V83" s="4">
        <v>33923</v>
      </c>
      <c r="W83" s="4">
        <v>36895</v>
      </c>
    </row>
    <row r="84" spans="1:23" ht="14.25">
      <c r="A84" s="3" t="s">
        <v>50</v>
      </c>
      <c r="B84" s="4">
        <v>57482.7</v>
      </c>
      <c r="C84" s="4">
        <v>51987.9</v>
      </c>
      <c r="D84" s="4">
        <v>52957.3</v>
      </c>
      <c r="E84" s="4">
        <v>53574.1</v>
      </c>
      <c r="F84" s="4">
        <v>53941.7</v>
      </c>
      <c r="G84" s="4">
        <v>54173.5</v>
      </c>
      <c r="H84" s="4">
        <v>57854.6</v>
      </c>
      <c r="I84" s="4">
        <v>61673.1</v>
      </c>
      <c r="J84" s="4">
        <v>56036.3</v>
      </c>
      <c r="K84" s="4">
        <v>43257.4</v>
      </c>
      <c r="L84" s="4">
        <v>55157.3</v>
      </c>
      <c r="M84" s="4">
        <v>60263.1</v>
      </c>
      <c r="N84" s="4">
        <v>59863.2</v>
      </c>
      <c r="O84" s="4">
        <v>58788.1</v>
      </c>
      <c r="P84" s="4">
        <v>57324.3</v>
      </c>
      <c r="Q84" s="4">
        <v>61970.8</v>
      </c>
      <c r="R84" s="4">
        <v>61509.3</v>
      </c>
      <c r="S84" s="4">
        <v>62621.9</v>
      </c>
      <c r="T84" s="4">
        <v>61335.5</v>
      </c>
      <c r="U84" s="4">
        <v>61060.3</v>
      </c>
      <c r="V84" s="4">
        <v>57699.3</v>
      </c>
      <c r="W84" s="5" t="s">
        <v>53</v>
      </c>
    </row>
    <row r="85" spans="1:23" ht="14.25">
      <c r="A85" s="3" t="s">
        <v>51</v>
      </c>
      <c r="B85" s="4">
        <v>53792.5</v>
      </c>
      <c r="C85" s="4">
        <v>59236.4</v>
      </c>
      <c r="D85" s="4">
        <v>62176.1</v>
      </c>
      <c r="E85" s="4">
        <v>60008.6</v>
      </c>
      <c r="F85" s="4">
        <v>60771.6</v>
      </c>
      <c r="G85" s="4">
        <v>63951.4</v>
      </c>
      <c r="H85" s="4">
        <v>68105.1</v>
      </c>
      <c r="I85" s="4">
        <v>70195.6</v>
      </c>
      <c r="J85" s="4">
        <v>76025.9</v>
      </c>
      <c r="K85" s="4">
        <v>73045.6</v>
      </c>
      <c r="L85" s="4">
        <v>82865</v>
      </c>
      <c r="M85" s="4">
        <v>96238.5</v>
      </c>
      <c r="N85" s="4">
        <v>97227.8</v>
      </c>
      <c r="O85" s="4">
        <v>97237.9</v>
      </c>
      <c r="P85" s="4">
        <v>99265.8</v>
      </c>
      <c r="Q85" s="4">
        <v>110572.8</v>
      </c>
      <c r="R85" s="4">
        <v>111733.9</v>
      </c>
      <c r="S85" s="4">
        <v>111437.1</v>
      </c>
      <c r="T85" s="4">
        <v>112131</v>
      </c>
      <c r="U85" s="4">
        <v>119141.8</v>
      </c>
      <c r="V85" s="4">
        <v>119674.1</v>
      </c>
      <c r="W85" s="5" t="s">
        <v>53</v>
      </c>
    </row>
    <row r="86" spans="1:24" ht="14.25">
      <c r="A86" s="3" t="s">
        <v>52</v>
      </c>
      <c r="B86" s="4">
        <v>242277</v>
      </c>
      <c r="C86" s="4">
        <v>229773.1</v>
      </c>
      <c r="D86" s="4">
        <v>231251.7</v>
      </c>
      <c r="E86" s="4">
        <v>212612.9</v>
      </c>
      <c r="F86" s="4">
        <v>215038.5</v>
      </c>
      <c r="G86" s="4">
        <v>215848.2</v>
      </c>
      <c r="H86" s="4">
        <v>221084.6</v>
      </c>
      <c r="I86" s="4">
        <v>218568.3</v>
      </c>
      <c r="J86" s="4">
        <v>190478.2</v>
      </c>
      <c r="K86" s="4">
        <v>159405.8</v>
      </c>
      <c r="L86" s="4">
        <v>178357.3</v>
      </c>
      <c r="M86" s="4">
        <v>179753</v>
      </c>
      <c r="N86" s="4">
        <v>197016.8</v>
      </c>
      <c r="O86" s="4">
        <v>200058.9</v>
      </c>
      <c r="P86" s="4">
        <v>217019.8</v>
      </c>
      <c r="Q86" s="4">
        <v>247354.8</v>
      </c>
      <c r="R86" s="4">
        <v>222090.8</v>
      </c>
      <c r="S86" s="4">
        <v>214998.8</v>
      </c>
      <c r="T86" s="4">
        <v>217189.8</v>
      </c>
      <c r="U86" s="5">
        <f>T86*X86</f>
        <v>226104.6900840581</v>
      </c>
      <c r="V86" s="5" t="s">
        <v>53</v>
      </c>
      <c r="W86" s="5" t="s">
        <v>53</v>
      </c>
      <c r="X86" s="62">
        <v>1.0410465412466796</v>
      </c>
    </row>
    <row r="87" spans="1:21" ht="14.25">
      <c r="A87" s="15" t="s">
        <v>59</v>
      </c>
      <c r="B87" s="59">
        <v>1549438</v>
      </c>
      <c r="C87" s="59">
        <v>1472932</v>
      </c>
      <c r="D87" s="59">
        <v>1470280</v>
      </c>
      <c r="E87" s="59">
        <v>1525598</v>
      </c>
      <c r="F87" s="59">
        <v>1609515</v>
      </c>
      <c r="G87" s="59">
        <v>1692921</v>
      </c>
      <c r="H87" s="59">
        <v>1794745</v>
      </c>
      <c r="I87" s="59">
        <v>1848324</v>
      </c>
      <c r="J87" s="59">
        <v>1804394</v>
      </c>
      <c r="K87" s="59">
        <v>1693758</v>
      </c>
      <c r="L87" s="59">
        <v>1791743</v>
      </c>
      <c r="M87" s="59">
        <v>1863738</v>
      </c>
      <c r="N87" s="59">
        <v>1927325</v>
      </c>
      <c r="O87" s="59">
        <v>1987179</v>
      </c>
      <c r="P87" s="59">
        <v>2045615</v>
      </c>
      <c r="Q87" s="59">
        <v>2123243</v>
      </c>
      <c r="R87" s="59">
        <v>2098272</v>
      </c>
      <c r="S87" s="59">
        <v>2192406</v>
      </c>
      <c r="T87" s="59">
        <v>2328231</v>
      </c>
      <c r="U87" s="59">
        <v>2366295</v>
      </c>
    </row>
    <row r="88" ht="14.25">
      <c r="A88" s="1" t="s">
        <v>54</v>
      </c>
    </row>
    <row r="89" spans="1:2" ht="14.25">
      <c r="A89" s="1" t="s">
        <v>53</v>
      </c>
      <c r="B89" s="1" t="s">
        <v>55</v>
      </c>
    </row>
    <row r="91" spans="1:2" ht="14.25">
      <c r="A91" s="1" t="s">
        <v>5</v>
      </c>
      <c r="B91" s="1" t="s">
        <v>6</v>
      </c>
    </row>
    <row r="92" spans="1:2" ht="14.25">
      <c r="A92" s="1" t="s">
        <v>7</v>
      </c>
      <c r="B92" s="1" t="s">
        <v>57</v>
      </c>
    </row>
    <row r="93" spans="1:2" ht="14.25">
      <c r="A93" s="1" t="s">
        <v>9</v>
      </c>
      <c r="B93" s="1" t="s">
        <v>56</v>
      </c>
    </row>
    <row r="95" spans="1:23" ht="14.25">
      <c r="A95" s="3" t="s">
        <v>11</v>
      </c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3" t="s">
        <v>17</v>
      </c>
      <c r="H95" s="3" t="s">
        <v>18</v>
      </c>
      <c r="I95" s="3" t="s">
        <v>19</v>
      </c>
      <c r="J95" s="3" t="s">
        <v>20</v>
      </c>
      <c r="K95" s="3" t="s">
        <v>21</v>
      </c>
      <c r="L95" s="3" t="s">
        <v>22</v>
      </c>
      <c r="M95" s="3" t="s">
        <v>23</v>
      </c>
      <c r="N95" s="3" t="s">
        <v>24</v>
      </c>
      <c r="O95" s="3" t="s">
        <v>25</v>
      </c>
      <c r="P95" s="3" t="s">
        <v>26</v>
      </c>
      <c r="Q95" s="3" t="s">
        <v>27</v>
      </c>
      <c r="R95" s="3" t="s">
        <v>28</v>
      </c>
      <c r="S95" s="3" t="s">
        <v>29</v>
      </c>
      <c r="T95" s="3" t="s">
        <v>30</v>
      </c>
      <c r="U95" s="3" t="s">
        <v>31</v>
      </c>
      <c r="V95" s="3" t="s">
        <v>32</v>
      </c>
      <c r="W95" s="3" t="s">
        <v>33</v>
      </c>
    </row>
    <row r="96" spans="1:23" ht="14.25">
      <c r="A96" s="3" t="s">
        <v>34</v>
      </c>
      <c r="B96" s="4">
        <v>4405537.7</v>
      </c>
      <c r="C96" s="4">
        <v>4549731.8</v>
      </c>
      <c r="D96" s="4">
        <v>4523007</v>
      </c>
      <c r="E96" s="4">
        <v>4553148.8</v>
      </c>
      <c r="F96" s="4">
        <v>4821328.2</v>
      </c>
      <c r="G96" s="4">
        <v>5093812</v>
      </c>
      <c r="H96" s="4">
        <v>5530467.7</v>
      </c>
      <c r="I96" s="4">
        <v>5955654.8</v>
      </c>
      <c r="J96" s="4">
        <v>6097684.4</v>
      </c>
      <c r="K96" s="4">
        <v>4955949.3</v>
      </c>
      <c r="L96" s="4">
        <v>5501213.5</v>
      </c>
      <c r="M96" s="4">
        <v>6026249</v>
      </c>
      <c r="N96" s="4">
        <v>5987407.3</v>
      </c>
      <c r="O96" s="4">
        <v>5915162.5</v>
      </c>
      <c r="P96" s="4">
        <v>5999563.5</v>
      </c>
      <c r="Q96" s="4">
        <v>6143861.1</v>
      </c>
      <c r="R96" s="4">
        <v>6183320.4</v>
      </c>
      <c r="S96" s="4">
        <v>6592843.4</v>
      </c>
      <c r="T96" s="4">
        <v>6849387.7</v>
      </c>
      <c r="U96" s="4">
        <v>6893047.7</v>
      </c>
      <c r="V96" s="4">
        <v>6251396.9</v>
      </c>
      <c r="W96" s="5" t="s">
        <v>53</v>
      </c>
    </row>
    <row r="97" spans="1:23" ht="14.25">
      <c r="A97" s="3" t="s">
        <v>35</v>
      </c>
      <c r="B97" s="4">
        <v>168515.8</v>
      </c>
      <c r="C97" s="4">
        <v>169796.5</v>
      </c>
      <c r="D97" s="4">
        <v>163582</v>
      </c>
      <c r="E97" s="4">
        <v>161133</v>
      </c>
      <c r="F97" s="4">
        <v>175174.9</v>
      </c>
      <c r="G97" s="4">
        <v>181899.4</v>
      </c>
      <c r="H97" s="4">
        <v>198539.8</v>
      </c>
      <c r="I97" s="4">
        <v>212317.4</v>
      </c>
      <c r="J97" s="4">
        <v>218934.8</v>
      </c>
      <c r="K97" s="4">
        <v>176084.2</v>
      </c>
      <c r="L97" s="4">
        <v>201811</v>
      </c>
      <c r="M97" s="4">
        <v>229077.8</v>
      </c>
      <c r="N97" s="4">
        <v>229357.8</v>
      </c>
      <c r="O97" s="4">
        <v>223165</v>
      </c>
      <c r="P97" s="4">
        <v>220390.8</v>
      </c>
      <c r="Q97" s="4">
        <v>215149.7</v>
      </c>
      <c r="R97" s="4">
        <v>214095.6</v>
      </c>
      <c r="S97" s="4">
        <v>228746.4</v>
      </c>
      <c r="T97" s="4">
        <v>238387.7</v>
      </c>
      <c r="U97" s="4">
        <v>238186.1</v>
      </c>
      <c r="V97" s="4">
        <v>219387.3</v>
      </c>
      <c r="W97" s="5" t="s">
        <v>53</v>
      </c>
    </row>
    <row r="98" spans="1:23" ht="14.25">
      <c r="A98" s="3" t="s">
        <v>36</v>
      </c>
      <c r="B98" s="4">
        <v>52614.3</v>
      </c>
      <c r="C98" s="4">
        <v>61369.1</v>
      </c>
      <c r="D98" s="4">
        <v>67479.5</v>
      </c>
      <c r="E98" s="4">
        <v>70035.4</v>
      </c>
      <c r="F98" s="4">
        <v>81487.1</v>
      </c>
      <c r="G98" s="4">
        <v>94313.9</v>
      </c>
      <c r="H98" s="4">
        <v>111766.1</v>
      </c>
      <c r="I98" s="4">
        <v>124888.4</v>
      </c>
      <c r="J98" s="4">
        <v>139219.4</v>
      </c>
      <c r="K98" s="4">
        <v>110003.9</v>
      </c>
      <c r="L98" s="4">
        <v>127333.8</v>
      </c>
      <c r="M98" s="4">
        <v>142902.4</v>
      </c>
      <c r="N98" s="4">
        <v>141455.6</v>
      </c>
      <c r="O98" s="4">
        <v>137917.3</v>
      </c>
      <c r="P98" s="4">
        <v>144180</v>
      </c>
      <c r="Q98" s="4">
        <v>151712.8</v>
      </c>
      <c r="R98" s="4">
        <v>155251.8</v>
      </c>
      <c r="S98" s="4">
        <v>171664.9</v>
      </c>
      <c r="T98" s="4">
        <v>183284.3</v>
      </c>
      <c r="U98" s="4">
        <v>186032.8</v>
      </c>
      <c r="V98" s="4">
        <v>166950.7</v>
      </c>
      <c r="W98" s="4">
        <v>190588.3</v>
      </c>
    </row>
    <row r="99" spans="1:23" ht="14.25">
      <c r="A99" s="3" t="s">
        <v>37</v>
      </c>
      <c r="B99" s="4">
        <v>67954.1</v>
      </c>
      <c r="C99" s="4">
        <v>70694.4</v>
      </c>
      <c r="D99" s="4">
        <v>70442.9</v>
      </c>
      <c r="E99" s="4">
        <v>68302.3</v>
      </c>
      <c r="F99" s="4">
        <v>70196.5</v>
      </c>
      <c r="G99" s="4">
        <v>75167.9</v>
      </c>
      <c r="H99" s="4">
        <v>80263.8</v>
      </c>
      <c r="I99" s="4">
        <v>85055</v>
      </c>
      <c r="J99" s="4">
        <v>89887.7</v>
      </c>
      <c r="K99" s="4">
        <v>76169.9</v>
      </c>
      <c r="L99" s="4">
        <v>77598.3</v>
      </c>
      <c r="M99" s="4">
        <v>83954.3</v>
      </c>
      <c r="N99" s="4">
        <v>88038.3</v>
      </c>
      <c r="O99" s="4">
        <v>87173.9</v>
      </c>
      <c r="P99" s="4">
        <v>89519.6</v>
      </c>
      <c r="Q99" s="4">
        <v>92854.1</v>
      </c>
      <c r="R99" s="4">
        <v>95614.4</v>
      </c>
      <c r="S99" s="4">
        <v>100536</v>
      </c>
      <c r="T99" s="4">
        <v>103189.4</v>
      </c>
      <c r="U99" s="4">
        <v>106466</v>
      </c>
      <c r="V99" s="4">
        <v>106472.7</v>
      </c>
      <c r="W99" s="4">
        <v>116054.5</v>
      </c>
    </row>
    <row r="100" spans="1:23" ht="14.25">
      <c r="A100" s="3" t="s">
        <v>38</v>
      </c>
      <c r="B100" s="4">
        <v>1266808</v>
      </c>
      <c r="C100" s="4">
        <v>1300462</v>
      </c>
      <c r="D100" s="4">
        <v>1266549</v>
      </c>
      <c r="E100" s="4">
        <v>1284680</v>
      </c>
      <c r="F100" s="4">
        <v>1351210</v>
      </c>
      <c r="G100" s="4">
        <v>1414087</v>
      </c>
      <c r="H100" s="4">
        <v>1541046</v>
      </c>
      <c r="I100" s="4">
        <v>1663618</v>
      </c>
      <c r="J100" s="4">
        <v>1693045</v>
      </c>
      <c r="K100" s="4">
        <v>1378708</v>
      </c>
      <c r="L100" s="4">
        <v>1567592</v>
      </c>
      <c r="M100" s="4">
        <v>1758841</v>
      </c>
      <c r="N100" s="4">
        <v>1757798</v>
      </c>
      <c r="O100" s="4">
        <v>1751969</v>
      </c>
      <c r="P100" s="4">
        <v>1791890</v>
      </c>
      <c r="Q100" s="4">
        <v>1819568</v>
      </c>
      <c r="R100" s="4">
        <v>1855433</v>
      </c>
      <c r="S100" s="4">
        <v>1955561</v>
      </c>
      <c r="T100" s="4">
        <v>1992162</v>
      </c>
      <c r="U100" s="4">
        <v>1984169</v>
      </c>
      <c r="V100" s="4">
        <v>1788159</v>
      </c>
      <c r="W100" s="5" t="s">
        <v>53</v>
      </c>
    </row>
    <row r="101" spans="1:23" ht="14.25">
      <c r="A101" s="3" t="s">
        <v>39</v>
      </c>
      <c r="B101" s="4">
        <v>367975</v>
      </c>
      <c r="C101" s="4">
        <v>392664</v>
      </c>
      <c r="D101" s="4">
        <v>404752</v>
      </c>
      <c r="E101" s="4">
        <v>417289</v>
      </c>
      <c r="F101" s="4">
        <v>446764</v>
      </c>
      <c r="G101" s="4">
        <v>479191</v>
      </c>
      <c r="H101" s="4">
        <v>518468</v>
      </c>
      <c r="I101" s="4">
        <v>552177</v>
      </c>
      <c r="J101" s="4">
        <v>551725</v>
      </c>
      <c r="K101" s="4">
        <v>436929</v>
      </c>
      <c r="L101" s="4">
        <v>467071</v>
      </c>
      <c r="M101" s="4">
        <v>489188</v>
      </c>
      <c r="N101" s="4">
        <v>470467</v>
      </c>
      <c r="O101" s="4">
        <v>457264</v>
      </c>
      <c r="P101" s="4">
        <v>462802</v>
      </c>
      <c r="Q101" s="4">
        <v>470340</v>
      </c>
      <c r="R101" s="4">
        <v>466907</v>
      </c>
      <c r="S101" s="4">
        <v>504726</v>
      </c>
      <c r="T101" s="4">
        <v>529875</v>
      </c>
      <c r="U101" s="4">
        <v>535993</v>
      </c>
      <c r="V101" s="4">
        <v>480058</v>
      </c>
      <c r="W101" s="5" t="s">
        <v>53</v>
      </c>
    </row>
    <row r="102" spans="1:23" ht="14.25">
      <c r="A102" s="3" t="s">
        <v>40</v>
      </c>
      <c r="B102" s="4">
        <v>685800</v>
      </c>
      <c r="C102" s="4">
        <v>703833</v>
      </c>
      <c r="D102" s="4">
        <v>684930</v>
      </c>
      <c r="E102" s="4">
        <v>670844</v>
      </c>
      <c r="F102" s="4">
        <v>692858</v>
      </c>
      <c r="G102" s="4">
        <v>713550</v>
      </c>
      <c r="H102" s="4">
        <v>746473</v>
      </c>
      <c r="I102" s="4">
        <v>774043</v>
      </c>
      <c r="J102" s="4">
        <v>787674</v>
      </c>
      <c r="K102" s="4">
        <v>665150</v>
      </c>
      <c r="L102" s="4">
        <v>710035</v>
      </c>
      <c r="M102" s="4">
        <v>765815</v>
      </c>
      <c r="N102" s="4">
        <v>758282</v>
      </c>
      <c r="O102" s="4">
        <v>745303</v>
      </c>
      <c r="P102" s="4">
        <v>746875</v>
      </c>
      <c r="Q102" s="4">
        <v>742940</v>
      </c>
      <c r="R102" s="4">
        <v>737906</v>
      </c>
      <c r="S102" s="4">
        <v>779818</v>
      </c>
      <c r="T102" s="4">
        <v>794809</v>
      </c>
      <c r="U102" s="4">
        <v>806817</v>
      </c>
      <c r="V102" s="4">
        <v>694621</v>
      </c>
      <c r="W102" s="5" t="s">
        <v>53</v>
      </c>
    </row>
    <row r="103" spans="1:23" ht="14.25">
      <c r="A103" s="3" t="s">
        <v>41</v>
      </c>
      <c r="B103" s="4">
        <v>788474.3</v>
      </c>
      <c r="C103" s="4">
        <v>804662.6</v>
      </c>
      <c r="D103" s="4">
        <v>813006.3</v>
      </c>
      <c r="E103" s="4">
        <v>816473.6</v>
      </c>
      <c r="F103" s="4">
        <v>851936</v>
      </c>
      <c r="G103" s="4">
        <v>885814.2</v>
      </c>
      <c r="H103" s="4">
        <v>954534.1</v>
      </c>
      <c r="I103" s="4">
        <v>1027994.7</v>
      </c>
      <c r="J103" s="4">
        <v>1028322</v>
      </c>
      <c r="K103" s="4">
        <v>807174.9</v>
      </c>
      <c r="L103" s="4">
        <v>901881.9</v>
      </c>
      <c r="M103" s="4">
        <v>955327</v>
      </c>
      <c r="N103" s="4">
        <v>917363.9</v>
      </c>
      <c r="O103" s="4">
        <v>896399.3</v>
      </c>
      <c r="P103" s="4">
        <v>900960</v>
      </c>
      <c r="Q103" s="4">
        <v>905531.1</v>
      </c>
      <c r="R103" s="4">
        <v>906108</v>
      </c>
      <c r="S103" s="4">
        <v>965509.3</v>
      </c>
      <c r="T103" s="4">
        <v>998731.1</v>
      </c>
      <c r="U103" s="4">
        <v>989718.5</v>
      </c>
      <c r="V103" s="4">
        <v>870453.5</v>
      </c>
      <c r="W103" s="5" t="s">
        <v>53</v>
      </c>
    </row>
    <row r="104" spans="1:23" ht="14.25">
      <c r="A104" s="3" t="s">
        <v>42</v>
      </c>
      <c r="B104" s="4">
        <v>42417.3</v>
      </c>
      <c r="C104" s="4">
        <v>47204.9</v>
      </c>
      <c r="D104" s="4">
        <v>51537.4</v>
      </c>
      <c r="E104" s="4">
        <v>54806.9</v>
      </c>
      <c r="F104" s="4">
        <v>61144.1</v>
      </c>
      <c r="G104" s="4">
        <v>69267.1</v>
      </c>
      <c r="H104" s="4">
        <v>74927.5</v>
      </c>
      <c r="I104" s="4">
        <v>81539.3</v>
      </c>
      <c r="J104" s="4">
        <v>84916.5</v>
      </c>
      <c r="K104" s="4">
        <v>65320.3</v>
      </c>
      <c r="L104" s="4">
        <v>77114.3</v>
      </c>
      <c r="M104" s="4">
        <v>84108.1</v>
      </c>
      <c r="N104" s="4">
        <v>80573.1</v>
      </c>
      <c r="O104" s="4">
        <v>81653.7</v>
      </c>
      <c r="P104" s="4">
        <v>85268.9</v>
      </c>
      <c r="Q104" s="4">
        <v>90351.6</v>
      </c>
      <c r="R104" s="4">
        <v>91834.5</v>
      </c>
      <c r="S104" s="4">
        <v>97352</v>
      </c>
      <c r="T104" s="4">
        <v>102019.7</v>
      </c>
      <c r="U104" s="4">
        <v>107890.4</v>
      </c>
      <c r="V104" s="4">
        <v>98463.1</v>
      </c>
      <c r="W104" s="5" t="s">
        <v>53</v>
      </c>
    </row>
    <row r="105" spans="1:23" ht="14.25">
      <c r="A105" s="3" t="s">
        <v>43</v>
      </c>
      <c r="B105" s="4">
        <v>207678</v>
      </c>
      <c r="C105" s="4">
        <v>211252</v>
      </c>
      <c r="D105" s="4">
        <v>207047</v>
      </c>
      <c r="E105" s="4">
        <v>207481</v>
      </c>
      <c r="F105" s="4">
        <v>220008</v>
      </c>
      <c r="G105" s="4">
        <v>234882</v>
      </c>
      <c r="H105" s="4">
        <v>249608</v>
      </c>
      <c r="I105" s="4">
        <v>268014</v>
      </c>
      <c r="J105" s="4">
        <v>279698</v>
      </c>
      <c r="K105" s="4">
        <v>239439</v>
      </c>
      <c r="L105" s="4">
        <v>263231</v>
      </c>
      <c r="M105" s="4">
        <v>297162</v>
      </c>
      <c r="N105" s="4">
        <v>303601</v>
      </c>
      <c r="O105" s="4">
        <v>299798</v>
      </c>
      <c r="P105" s="4">
        <v>300405</v>
      </c>
      <c r="Q105" s="4">
        <v>304706</v>
      </c>
      <c r="R105" s="4">
        <v>303664</v>
      </c>
      <c r="S105" s="4">
        <v>328121</v>
      </c>
      <c r="T105" s="4">
        <v>347130</v>
      </c>
      <c r="U105" s="4">
        <v>341135</v>
      </c>
      <c r="V105" s="4">
        <v>317223</v>
      </c>
      <c r="W105" s="4">
        <v>361324</v>
      </c>
    </row>
    <row r="106" spans="1:23" ht="14.25">
      <c r="A106" s="3" t="s">
        <v>44</v>
      </c>
      <c r="B106" s="4">
        <v>103103.6</v>
      </c>
      <c r="C106" s="4">
        <v>108997.6</v>
      </c>
      <c r="D106" s="4">
        <v>110219.2</v>
      </c>
      <c r="E106" s="4">
        <v>111048.4</v>
      </c>
      <c r="F106" s="4">
        <v>120213.2</v>
      </c>
      <c r="G106" s="4">
        <v>127901.8</v>
      </c>
      <c r="H106" s="4">
        <v>140054.4</v>
      </c>
      <c r="I106" s="4">
        <v>152178.4</v>
      </c>
      <c r="J106" s="4">
        <v>159864.6</v>
      </c>
      <c r="K106" s="4">
        <v>138052.8</v>
      </c>
      <c r="L106" s="4">
        <v>151214.4</v>
      </c>
      <c r="M106" s="4">
        <v>169445.5</v>
      </c>
      <c r="N106" s="4">
        <v>174289.8</v>
      </c>
      <c r="O106" s="4">
        <v>174466.1</v>
      </c>
      <c r="P106" s="4">
        <v>174547.3</v>
      </c>
      <c r="Q106" s="4">
        <v>176187.7</v>
      </c>
      <c r="R106" s="4">
        <v>178001.9</v>
      </c>
      <c r="S106" s="4">
        <v>189613.5</v>
      </c>
      <c r="T106" s="4">
        <v>202607.3</v>
      </c>
      <c r="U106" s="4">
        <v>202906.8</v>
      </c>
      <c r="V106" s="4">
        <v>185681.9</v>
      </c>
      <c r="W106" s="5" t="s">
        <v>53</v>
      </c>
    </row>
    <row r="107" spans="1:23" ht="14.25">
      <c r="A107" s="3" t="s">
        <v>45</v>
      </c>
      <c r="B107" s="4">
        <v>102601.9</v>
      </c>
      <c r="C107" s="4">
        <v>113025.5</v>
      </c>
      <c r="D107" s="4">
        <v>109201.8</v>
      </c>
      <c r="E107" s="4">
        <v>108156.7</v>
      </c>
      <c r="F107" s="4">
        <v>129371.3</v>
      </c>
      <c r="G107" s="4">
        <v>151326.1</v>
      </c>
      <c r="H107" s="4">
        <v>176029.7</v>
      </c>
      <c r="I107" s="4">
        <v>205108</v>
      </c>
      <c r="J107" s="4">
        <v>232269.9</v>
      </c>
      <c r="K107" s="4">
        <v>183316.4</v>
      </c>
      <c r="L107" s="4">
        <v>216319.1</v>
      </c>
      <c r="M107" s="4">
        <v>244948.3</v>
      </c>
      <c r="N107" s="4">
        <v>250625.1</v>
      </c>
      <c r="O107" s="4">
        <v>251997.6</v>
      </c>
      <c r="P107" s="4">
        <v>261411.9</v>
      </c>
      <c r="Q107" s="4">
        <v>272529.1</v>
      </c>
      <c r="R107" s="4">
        <v>273161.9</v>
      </c>
      <c r="S107" s="4">
        <v>304057.1</v>
      </c>
      <c r="T107" s="4">
        <v>323989.9</v>
      </c>
      <c r="U107" s="4">
        <v>337565.2</v>
      </c>
      <c r="V107" s="4">
        <v>316781.5</v>
      </c>
      <c r="W107" s="5" t="s">
        <v>53</v>
      </c>
    </row>
    <row r="108" spans="1:23" ht="14.25">
      <c r="A108" s="3" t="s">
        <v>46</v>
      </c>
      <c r="B108" s="4">
        <v>68216.2</v>
      </c>
      <c r="C108" s="4">
        <v>69575.7</v>
      </c>
      <c r="D108" s="4">
        <v>69054</v>
      </c>
      <c r="E108" s="4">
        <v>68487.4</v>
      </c>
      <c r="F108" s="4">
        <v>70617.3</v>
      </c>
      <c r="G108" s="4">
        <v>71985.9</v>
      </c>
      <c r="H108" s="4">
        <v>76275.5</v>
      </c>
      <c r="I108" s="4">
        <v>80411.7</v>
      </c>
      <c r="J108" s="4">
        <v>82381.4</v>
      </c>
      <c r="K108" s="4">
        <v>68918.9</v>
      </c>
      <c r="L108" s="4">
        <v>76143.3</v>
      </c>
      <c r="M108" s="4">
        <v>80457.3</v>
      </c>
      <c r="N108" s="4">
        <v>78932.8</v>
      </c>
      <c r="O108" s="4">
        <v>79655</v>
      </c>
      <c r="P108" s="4">
        <v>80534</v>
      </c>
      <c r="Q108" s="4">
        <v>82229.2</v>
      </c>
      <c r="R108" s="4">
        <v>82217.2</v>
      </c>
      <c r="S108" s="4">
        <v>90408.4</v>
      </c>
      <c r="T108" s="4">
        <v>96390.4</v>
      </c>
      <c r="U108" s="4">
        <v>97216.4</v>
      </c>
      <c r="V108" s="4">
        <v>86702.9</v>
      </c>
      <c r="W108" s="5" t="s">
        <v>53</v>
      </c>
    </row>
    <row r="109" spans="1:23" ht="14.25">
      <c r="A109" s="3" t="s">
        <v>47</v>
      </c>
      <c r="B109" s="4">
        <v>14666.9</v>
      </c>
      <c r="C109" s="4">
        <v>15526.8</v>
      </c>
      <c r="D109" s="4">
        <v>16220.4</v>
      </c>
      <c r="E109" s="4">
        <v>16647.1</v>
      </c>
      <c r="F109" s="4">
        <v>17850.5</v>
      </c>
      <c r="G109" s="4">
        <v>18927.2</v>
      </c>
      <c r="H109" s="4">
        <v>20796.6</v>
      </c>
      <c r="I109" s="4">
        <v>23384.4</v>
      </c>
      <c r="J109" s="4">
        <v>23705.6</v>
      </c>
      <c r="K109" s="4">
        <v>19052.8</v>
      </c>
      <c r="L109" s="4">
        <v>21101.2</v>
      </c>
      <c r="M109" s="4">
        <v>22527.4</v>
      </c>
      <c r="N109" s="4">
        <v>22065.9</v>
      </c>
      <c r="O109" s="4">
        <v>21912.5</v>
      </c>
      <c r="P109" s="4">
        <v>22877.8</v>
      </c>
      <c r="Q109" s="4">
        <v>23764</v>
      </c>
      <c r="R109" s="4">
        <v>24595.2</v>
      </c>
      <c r="S109" s="4">
        <v>27462.9</v>
      </c>
      <c r="T109" s="4">
        <v>29204.8</v>
      </c>
      <c r="U109" s="4">
        <v>29917.4</v>
      </c>
      <c r="V109" s="4">
        <v>27801.4</v>
      </c>
      <c r="W109" s="5" t="s">
        <v>53</v>
      </c>
    </row>
    <row r="110" spans="1:23" ht="14.25">
      <c r="A110" s="3" t="s">
        <v>48</v>
      </c>
      <c r="B110" s="4">
        <v>17535.6</v>
      </c>
      <c r="C110" s="4">
        <v>18695.4</v>
      </c>
      <c r="D110" s="4">
        <v>20157.4</v>
      </c>
      <c r="E110" s="4">
        <v>24589.4</v>
      </c>
      <c r="F110" s="4">
        <v>27774.4</v>
      </c>
      <c r="G110" s="4">
        <v>31425.2</v>
      </c>
      <c r="H110" s="4">
        <v>38831.1</v>
      </c>
      <c r="I110" s="4">
        <v>49562.8</v>
      </c>
      <c r="J110" s="4">
        <v>55763.3</v>
      </c>
      <c r="K110" s="4">
        <v>44718</v>
      </c>
      <c r="L110" s="4">
        <v>52602.4</v>
      </c>
      <c r="M110" s="4">
        <v>59221.8</v>
      </c>
      <c r="N110" s="4">
        <v>62593.6</v>
      </c>
      <c r="O110" s="4">
        <v>62875.9</v>
      </c>
      <c r="P110" s="4">
        <v>65867.9</v>
      </c>
      <c r="Q110" s="4">
        <v>69688.3</v>
      </c>
      <c r="R110" s="4">
        <v>69744.6</v>
      </c>
      <c r="S110" s="4">
        <v>72075.7</v>
      </c>
      <c r="T110" s="4">
        <v>80298.2</v>
      </c>
      <c r="U110" s="4">
        <v>82092.3</v>
      </c>
      <c r="V110" s="4">
        <v>72859.8</v>
      </c>
      <c r="W110" s="5" t="s">
        <v>53</v>
      </c>
    </row>
    <row r="111" spans="1:23" ht="14.25">
      <c r="A111" s="3" t="s">
        <v>49</v>
      </c>
      <c r="B111" s="4">
        <v>99397</v>
      </c>
      <c r="C111" s="4">
        <v>97626</v>
      </c>
      <c r="D111" s="4">
        <v>95518</v>
      </c>
      <c r="E111" s="4">
        <v>93804</v>
      </c>
      <c r="F111" s="4">
        <v>99644</v>
      </c>
      <c r="G111" s="4">
        <v>105764</v>
      </c>
      <c r="H111" s="4">
        <v>117312</v>
      </c>
      <c r="I111" s="4">
        <v>128661</v>
      </c>
      <c r="J111" s="4">
        <v>134493</v>
      </c>
      <c r="K111" s="4">
        <v>101841</v>
      </c>
      <c r="L111" s="4">
        <v>108877</v>
      </c>
      <c r="M111" s="4">
        <v>119173</v>
      </c>
      <c r="N111" s="4">
        <v>116523</v>
      </c>
      <c r="O111" s="4">
        <v>112244</v>
      </c>
      <c r="P111" s="4">
        <v>109939</v>
      </c>
      <c r="Q111" s="4">
        <v>105160</v>
      </c>
      <c r="R111" s="4">
        <v>105303</v>
      </c>
      <c r="S111" s="4">
        <v>114399</v>
      </c>
      <c r="T111" s="4">
        <v>120241</v>
      </c>
      <c r="U111" s="4">
        <v>123965</v>
      </c>
      <c r="V111" s="4">
        <v>116076</v>
      </c>
      <c r="W111" s="4">
        <v>133445</v>
      </c>
    </row>
    <row r="112" spans="1:23" ht="14.25">
      <c r="A112" s="3" t="s">
        <v>50</v>
      </c>
      <c r="B112" s="4">
        <v>167294.8</v>
      </c>
      <c r="C112" s="4">
        <v>154581.9</v>
      </c>
      <c r="D112" s="4">
        <v>154362.1</v>
      </c>
      <c r="E112" s="4">
        <v>154265.6</v>
      </c>
      <c r="F112" s="4">
        <v>162211.3</v>
      </c>
      <c r="G112" s="4">
        <v>170035.7</v>
      </c>
      <c r="H112" s="4">
        <v>185067.4</v>
      </c>
      <c r="I112" s="4">
        <v>196766.6</v>
      </c>
      <c r="J112" s="4">
        <v>190771.9</v>
      </c>
      <c r="K112" s="4">
        <v>142545.5</v>
      </c>
      <c r="L112" s="4">
        <v>175374.7</v>
      </c>
      <c r="M112" s="4">
        <v>194145.7</v>
      </c>
      <c r="N112" s="4">
        <v>193718.7</v>
      </c>
      <c r="O112" s="4">
        <v>185887</v>
      </c>
      <c r="P112" s="4">
        <v>180360.9</v>
      </c>
      <c r="Q112" s="4">
        <v>183198.4</v>
      </c>
      <c r="R112" s="4">
        <v>184086.1</v>
      </c>
      <c r="S112" s="4">
        <v>195385.1</v>
      </c>
      <c r="T112" s="4">
        <v>199276</v>
      </c>
      <c r="U112" s="4">
        <v>198198.1</v>
      </c>
      <c r="V112" s="5" t="s">
        <v>53</v>
      </c>
      <c r="W112" s="5" t="s">
        <v>53</v>
      </c>
    </row>
    <row r="113" spans="1:23" ht="14.25">
      <c r="A113" s="3" t="s">
        <v>51</v>
      </c>
      <c r="B113" s="4">
        <v>154887.4</v>
      </c>
      <c r="C113" s="4">
        <v>164242.2</v>
      </c>
      <c r="D113" s="4">
        <v>170355.4</v>
      </c>
      <c r="E113" s="4">
        <v>163485.9</v>
      </c>
      <c r="F113" s="4">
        <v>169202.4</v>
      </c>
      <c r="G113" s="4">
        <v>177870.3</v>
      </c>
      <c r="H113" s="4">
        <v>191888.5</v>
      </c>
      <c r="I113" s="4">
        <v>199995.3</v>
      </c>
      <c r="J113" s="4">
        <v>219335.6</v>
      </c>
      <c r="K113" s="4">
        <v>212628.7</v>
      </c>
      <c r="L113" s="4">
        <v>238498.1</v>
      </c>
      <c r="M113" s="4">
        <v>271500.4</v>
      </c>
      <c r="N113" s="4">
        <v>278942.4</v>
      </c>
      <c r="O113" s="4">
        <v>276441.3</v>
      </c>
      <c r="P113" s="4">
        <v>282923.5</v>
      </c>
      <c r="Q113" s="4">
        <v>306036.7</v>
      </c>
      <c r="R113" s="4">
        <v>304493.6</v>
      </c>
      <c r="S113" s="4">
        <v>317460.9</v>
      </c>
      <c r="T113" s="4">
        <v>324048.3</v>
      </c>
      <c r="U113" s="4">
        <v>348768.2</v>
      </c>
      <c r="V113" s="4">
        <v>346271.7</v>
      </c>
      <c r="W113" s="5" t="s">
        <v>53</v>
      </c>
    </row>
    <row r="114" spans="1:23" ht="14.25">
      <c r="A114" s="3" t="s">
        <v>52</v>
      </c>
      <c r="B114" s="4">
        <v>633761.6</v>
      </c>
      <c r="C114" s="4">
        <v>611761.3</v>
      </c>
      <c r="D114" s="4">
        <v>600327.6</v>
      </c>
      <c r="E114" s="4">
        <v>549795.5</v>
      </c>
      <c r="F114" s="4">
        <v>575245.3</v>
      </c>
      <c r="G114" s="4">
        <v>587582.6</v>
      </c>
      <c r="H114" s="4">
        <v>614100.9</v>
      </c>
      <c r="I114" s="4">
        <v>622893.6</v>
      </c>
      <c r="J114" s="4">
        <v>552948.7</v>
      </c>
      <c r="K114" s="4">
        <v>457361.9</v>
      </c>
      <c r="L114" s="4">
        <v>508797.7</v>
      </c>
      <c r="M114" s="4">
        <v>531144.9</v>
      </c>
      <c r="N114" s="4">
        <v>579969.7</v>
      </c>
      <c r="O114" s="4">
        <v>564243</v>
      </c>
      <c r="P114" s="4">
        <v>600591.7</v>
      </c>
      <c r="Q114" s="4">
        <v>659715.6</v>
      </c>
      <c r="R114" s="4">
        <v>600300.2</v>
      </c>
      <c r="S114" s="4">
        <v>588874.9</v>
      </c>
      <c r="T114" s="4">
        <v>608613</v>
      </c>
      <c r="U114" s="5" t="s">
        <v>53</v>
      </c>
      <c r="V114" s="5" t="s">
        <v>53</v>
      </c>
      <c r="W114" s="5" t="s">
        <v>53</v>
      </c>
    </row>
    <row r="115" spans="1:21" ht="14.25">
      <c r="A115" s="15" t="s">
        <v>59</v>
      </c>
      <c r="B115" s="69">
        <v>4296143</v>
      </c>
      <c r="C115" s="69">
        <v>4053528</v>
      </c>
      <c r="D115" s="69">
        <v>3979375</v>
      </c>
      <c r="E115" s="69">
        <v>4058668</v>
      </c>
      <c r="F115" s="69">
        <v>4370898</v>
      </c>
      <c r="G115" s="69">
        <v>4812051</v>
      </c>
      <c r="H115" s="69">
        <v>5102963</v>
      </c>
      <c r="I115" s="69">
        <v>5416409</v>
      </c>
      <c r="J115" s="69">
        <v>5507089</v>
      </c>
      <c r="K115" s="69">
        <v>4513823</v>
      </c>
      <c r="L115" s="69">
        <v>5021640</v>
      </c>
      <c r="M115" s="69">
        <v>5598695</v>
      </c>
      <c r="N115" s="69">
        <v>5779203</v>
      </c>
      <c r="O115" s="69">
        <v>5944279</v>
      </c>
      <c r="P115" s="69">
        <v>6032745</v>
      </c>
      <c r="Q115" s="69">
        <v>5711401</v>
      </c>
      <c r="R115" s="69">
        <v>5554534</v>
      </c>
      <c r="S115" s="69">
        <v>5780558</v>
      </c>
      <c r="T115" s="69">
        <v>6090950</v>
      </c>
      <c r="U115" s="69">
        <v>5970950</v>
      </c>
    </row>
    <row r="116" ht="14.25">
      <c r="A116" s="1" t="s">
        <v>54</v>
      </c>
    </row>
    <row r="117" spans="1:2" ht="14.25">
      <c r="A117" s="1" t="s">
        <v>53</v>
      </c>
      <c r="B117" s="1" t="s">
        <v>55</v>
      </c>
    </row>
    <row r="119" spans="1:2" ht="14.25">
      <c r="A119" s="1" t="s">
        <v>5</v>
      </c>
      <c r="B119" s="1" t="s">
        <v>58</v>
      </c>
    </row>
    <row r="120" spans="1:2" ht="14.25">
      <c r="A120" s="1" t="s">
        <v>7</v>
      </c>
      <c r="B120" s="1" t="s">
        <v>8</v>
      </c>
    </row>
    <row r="121" spans="1:2" ht="14.25">
      <c r="A121" s="1" t="s">
        <v>9</v>
      </c>
      <c r="B121" s="1" t="s">
        <v>10</v>
      </c>
    </row>
    <row r="123" spans="1:23" ht="14.25">
      <c r="A123" s="3" t="s">
        <v>11</v>
      </c>
      <c r="B123" s="3" t="s">
        <v>12</v>
      </c>
      <c r="C123" s="3" t="s">
        <v>13</v>
      </c>
      <c r="D123" s="3" t="s">
        <v>14</v>
      </c>
      <c r="E123" s="3" t="s">
        <v>15</v>
      </c>
      <c r="F123" s="3" t="s">
        <v>16</v>
      </c>
      <c r="G123" s="3" t="s">
        <v>17</v>
      </c>
      <c r="H123" s="3" t="s">
        <v>18</v>
      </c>
      <c r="I123" s="3" t="s">
        <v>19</v>
      </c>
      <c r="J123" s="3" t="s">
        <v>20</v>
      </c>
      <c r="K123" s="3" t="s">
        <v>21</v>
      </c>
      <c r="L123" s="3" t="s">
        <v>22</v>
      </c>
      <c r="M123" s="3" t="s">
        <v>23</v>
      </c>
      <c r="N123" s="3" t="s">
        <v>24</v>
      </c>
      <c r="O123" s="3" t="s">
        <v>25</v>
      </c>
      <c r="P123" s="3" t="s">
        <v>26</v>
      </c>
      <c r="Q123" s="3" t="s">
        <v>27</v>
      </c>
      <c r="R123" s="3" t="s">
        <v>28</v>
      </c>
      <c r="S123" s="3" t="s">
        <v>29</v>
      </c>
      <c r="T123" s="3" t="s">
        <v>30</v>
      </c>
      <c r="U123" s="3" t="s">
        <v>31</v>
      </c>
      <c r="V123" s="3" t="s">
        <v>32</v>
      </c>
      <c r="W123" s="3" t="s">
        <v>33</v>
      </c>
    </row>
    <row r="124" spans="1:23" ht="14.25">
      <c r="A124" s="3" t="s">
        <v>34</v>
      </c>
      <c r="B124" s="4">
        <v>1770956.4</v>
      </c>
      <c r="C124" s="4">
        <v>1795428.7</v>
      </c>
      <c r="D124" s="4">
        <v>1802203.6</v>
      </c>
      <c r="E124" s="4">
        <v>1819034.4</v>
      </c>
      <c r="F124" s="4">
        <v>1881783.9</v>
      </c>
      <c r="G124" s="4">
        <v>1912506.8</v>
      </c>
      <c r="H124" s="4">
        <v>1995648.3</v>
      </c>
      <c r="I124" s="4">
        <v>2071002.5</v>
      </c>
      <c r="J124" s="4">
        <v>2041956.3</v>
      </c>
      <c r="K124" s="4">
        <v>1799224.6</v>
      </c>
      <c r="L124" s="4">
        <v>1948029.9</v>
      </c>
      <c r="M124" s="4">
        <v>2010982.8</v>
      </c>
      <c r="N124" s="4">
        <v>1980302.6</v>
      </c>
      <c r="O124" s="4">
        <v>1964115</v>
      </c>
      <c r="P124" s="4">
        <v>2009571.6</v>
      </c>
      <c r="Q124" s="4">
        <v>2078302.3</v>
      </c>
      <c r="R124" s="4">
        <v>2136098.5</v>
      </c>
      <c r="S124" s="4">
        <v>2210845.6</v>
      </c>
      <c r="T124" s="4">
        <v>2255763.4</v>
      </c>
      <c r="U124" s="4">
        <v>2266561.6</v>
      </c>
      <c r="V124" s="4">
        <v>2115365.1</v>
      </c>
      <c r="W124" s="5" t="s">
        <v>53</v>
      </c>
    </row>
    <row r="125" spans="1:23" ht="14.25">
      <c r="A125" s="3" t="s">
        <v>35</v>
      </c>
      <c r="B125" s="4">
        <v>53982.5</v>
      </c>
      <c r="C125" s="4">
        <v>54187.1</v>
      </c>
      <c r="D125" s="4">
        <v>54260.2</v>
      </c>
      <c r="E125" s="4">
        <v>54272</v>
      </c>
      <c r="F125" s="4">
        <v>56637.8</v>
      </c>
      <c r="G125" s="4">
        <v>57659.7</v>
      </c>
      <c r="H125" s="4">
        <v>56721.8</v>
      </c>
      <c r="I125" s="4">
        <v>59981</v>
      </c>
      <c r="J125" s="4">
        <v>58254.8</v>
      </c>
      <c r="K125" s="4">
        <v>54789.9</v>
      </c>
      <c r="L125" s="4">
        <v>58156.5</v>
      </c>
      <c r="M125" s="4">
        <v>58248.9</v>
      </c>
      <c r="N125" s="4">
        <v>56720.8</v>
      </c>
      <c r="O125" s="4">
        <v>56862.7</v>
      </c>
      <c r="P125" s="4">
        <v>58834.2</v>
      </c>
      <c r="Q125" s="4">
        <v>60363.9</v>
      </c>
      <c r="R125" s="4">
        <v>59673.9</v>
      </c>
      <c r="S125" s="4">
        <v>60261.6</v>
      </c>
      <c r="T125" s="4">
        <v>59411.9</v>
      </c>
      <c r="U125" s="4">
        <v>61837.7</v>
      </c>
      <c r="V125" s="4">
        <v>60297.3</v>
      </c>
      <c r="W125" s="5" t="s">
        <v>53</v>
      </c>
    </row>
    <row r="126" spans="1:23" ht="14.25">
      <c r="A126" s="3" t="s">
        <v>36</v>
      </c>
      <c r="B126" s="4">
        <v>25846.7</v>
      </c>
      <c r="C126" s="4">
        <v>26880.9</v>
      </c>
      <c r="D126" s="4">
        <v>27735.9</v>
      </c>
      <c r="E126" s="4">
        <v>27779.5</v>
      </c>
      <c r="F126" s="4">
        <v>30107.6</v>
      </c>
      <c r="G126" s="4">
        <v>33610.4</v>
      </c>
      <c r="H126" s="4">
        <v>39536.7</v>
      </c>
      <c r="I126" s="4">
        <v>41592.1</v>
      </c>
      <c r="J126" s="4">
        <v>44945.6</v>
      </c>
      <c r="K126" s="4">
        <v>39404.8</v>
      </c>
      <c r="L126" s="4">
        <v>42302.5</v>
      </c>
      <c r="M126" s="4">
        <v>45406.8</v>
      </c>
      <c r="N126" s="4">
        <v>43731.1</v>
      </c>
      <c r="O126" s="4">
        <v>42389.5</v>
      </c>
      <c r="P126" s="4">
        <v>43648.4</v>
      </c>
      <c r="Q126" s="4">
        <v>46027.9</v>
      </c>
      <c r="R126" s="4">
        <v>47412.5</v>
      </c>
      <c r="S126" s="4">
        <v>51015.8</v>
      </c>
      <c r="T126" s="4">
        <v>51823.9</v>
      </c>
      <c r="U126" s="4">
        <v>53115.8</v>
      </c>
      <c r="V126" s="4">
        <v>47872.1</v>
      </c>
      <c r="W126" s="4">
        <v>49872.7</v>
      </c>
    </row>
    <row r="127" spans="1:23" ht="14.25">
      <c r="A127" s="3" t="s">
        <v>37</v>
      </c>
      <c r="B127" s="4">
        <v>43725.1</v>
      </c>
      <c r="C127" s="4">
        <v>43949.4</v>
      </c>
      <c r="D127" s="4">
        <v>43021.4</v>
      </c>
      <c r="E127" s="4">
        <v>42028.8</v>
      </c>
      <c r="F127" s="4">
        <v>43271.7</v>
      </c>
      <c r="G127" s="4">
        <v>42716</v>
      </c>
      <c r="H127" s="4">
        <v>43890.8</v>
      </c>
      <c r="I127" s="4">
        <v>42876.9</v>
      </c>
      <c r="J127" s="4">
        <v>41936.3</v>
      </c>
      <c r="K127" s="4">
        <v>37353.9</v>
      </c>
      <c r="L127" s="4">
        <v>38651.3</v>
      </c>
      <c r="M127" s="4">
        <v>39654.9</v>
      </c>
      <c r="N127" s="4">
        <v>40224.2</v>
      </c>
      <c r="O127" s="4">
        <v>39415.4</v>
      </c>
      <c r="P127" s="4">
        <v>39363.1</v>
      </c>
      <c r="Q127" s="4">
        <v>39046.4</v>
      </c>
      <c r="R127" s="4">
        <v>41024.3</v>
      </c>
      <c r="S127" s="4">
        <v>43688.7</v>
      </c>
      <c r="T127" s="4">
        <v>44552.9</v>
      </c>
      <c r="U127" s="4">
        <v>45883.5</v>
      </c>
      <c r="V127" s="4">
        <v>44114.5</v>
      </c>
      <c r="W127" s="4">
        <v>46614.6</v>
      </c>
    </row>
    <row r="128" spans="1:23" ht="14.25">
      <c r="A128" s="3" t="s">
        <v>38</v>
      </c>
      <c r="B128" s="4">
        <v>520827</v>
      </c>
      <c r="C128" s="4">
        <v>524697.1</v>
      </c>
      <c r="D128" s="4">
        <v>515448.2</v>
      </c>
      <c r="E128" s="4">
        <v>518728</v>
      </c>
      <c r="F128" s="4">
        <v>539652.9</v>
      </c>
      <c r="G128" s="4">
        <v>546802.8</v>
      </c>
      <c r="H128" s="4">
        <v>580453.2</v>
      </c>
      <c r="I128" s="4">
        <v>606560.1</v>
      </c>
      <c r="J128" s="4">
        <v>598426.3</v>
      </c>
      <c r="K128" s="4">
        <v>506658.4</v>
      </c>
      <c r="L128" s="4">
        <v>588587</v>
      </c>
      <c r="M128" s="4">
        <v>619810.4</v>
      </c>
      <c r="N128" s="4">
        <v>620597.5</v>
      </c>
      <c r="O128" s="4">
        <v>617908.1</v>
      </c>
      <c r="P128" s="4">
        <v>645720.5</v>
      </c>
      <c r="Q128" s="4">
        <v>655953.4</v>
      </c>
      <c r="R128" s="4">
        <v>685143.3</v>
      </c>
      <c r="S128" s="4">
        <v>712562.2</v>
      </c>
      <c r="T128" s="4">
        <v>719712.1</v>
      </c>
      <c r="U128" s="4">
        <v>708232.9</v>
      </c>
      <c r="V128" s="4">
        <v>642506.4</v>
      </c>
      <c r="W128" s="5" t="s">
        <v>53</v>
      </c>
    </row>
    <row r="129" spans="1:23" ht="14.25">
      <c r="A129" s="3" t="s">
        <v>39</v>
      </c>
      <c r="B129" s="4">
        <v>153675.5</v>
      </c>
      <c r="C129" s="4">
        <v>159176.9</v>
      </c>
      <c r="D129" s="4">
        <v>160170.7</v>
      </c>
      <c r="E129" s="4">
        <v>163774.2</v>
      </c>
      <c r="F129" s="4">
        <v>165483.8</v>
      </c>
      <c r="G129" s="4">
        <v>168456.7</v>
      </c>
      <c r="H129" s="4">
        <v>172542.5</v>
      </c>
      <c r="I129" s="4">
        <v>175043.6</v>
      </c>
      <c r="J129" s="4">
        <v>173297.1</v>
      </c>
      <c r="K129" s="4">
        <v>155063.6</v>
      </c>
      <c r="L129" s="4">
        <v>160877</v>
      </c>
      <c r="M129" s="4">
        <v>159557</v>
      </c>
      <c r="N129" s="4">
        <v>151025.1</v>
      </c>
      <c r="O129" s="4">
        <v>144992.3</v>
      </c>
      <c r="P129" s="4">
        <v>146931.7</v>
      </c>
      <c r="Q129" s="4">
        <v>151305.9</v>
      </c>
      <c r="R129" s="4">
        <v>157496.6</v>
      </c>
      <c r="S129" s="4">
        <v>163753.4</v>
      </c>
      <c r="T129" s="4">
        <v>163714.7</v>
      </c>
      <c r="U129" s="4">
        <v>166005.8</v>
      </c>
      <c r="V129" s="4">
        <v>149167</v>
      </c>
      <c r="W129" s="5" t="s">
        <v>53</v>
      </c>
    </row>
    <row r="130" spans="1:23" ht="14.25">
      <c r="A130" s="3" t="s">
        <v>40</v>
      </c>
      <c r="B130" s="4">
        <v>240784.9</v>
      </c>
      <c r="C130" s="4">
        <v>245034.2</v>
      </c>
      <c r="D130" s="4">
        <v>247136.8</v>
      </c>
      <c r="E130" s="4">
        <v>251546.1</v>
      </c>
      <c r="F130" s="4">
        <v>257912.4</v>
      </c>
      <c r="G130" s="4">
        <v>259707.3</v>
      </c>
      <c r="H130" s="4">
        <v>264101.3</v>
      </c>
      <c r="I130" s="4">
        <v>268804.9</v>
      </c>
      <c r="J130" s="4">
        <v>259090.2</v>
      </c>
      <c r="K130" s="4">
        <v>243454.8</v>
      </c>
      <c r="L130" s="4">
        <v>247960</v>
      </c>
      <c r="M130" s="4">
        <v>254989.4</v>
      </c>
      <c r="N130" s="4">
        <v>256960.7</v>
      </c>
      <c r="O130" s="4">
        <v>258875.5</v>
      </c>
      <c r="P130" s="4">
        <v>260074.4</v>
      </c>
      <c r="Q130" s="4">
        <v>261151.6</v>
      </c>
      <c r="R130" s="4">
        <v>261908.6</v>
      </c>
      <c r="S130" s="4">
        <v>264704.1</v>
      </c>
      <c r="T130" s="4">
        <v>270418.7</v>
      </c>
      <c r="U130" s="4">
        <v>274935.4</v>
      </c>
      <c r="V130" s="4">
        <v>249039.1</v>
      </c>
      <c r="W130" s="5" t="s">
        <v>53</v>
      </c>
    </row>
    <row r="131" spans="1:24" s="6" customFormat="1" ht="14.25">
      <c r="A131" s="9" t="s">
        <v>41</v>
      </c>
      <c r="B131" s="13">
        <v>295679.5</v>
      </c>
      <c r="C131" s="13">
        <v>293608.4</v>
      </c>
      <c r="D131" s="13">
        <v>294385.5</v>
      </c>
      <c r="E131" s="13">
        <v>288128.5</v>
      </c>
      <c r="F131" s="13">
        <v>293828.7</v>
      </c>
      <c r="G131" s="13">
        <v>295032.6</v>
      </c>
      <c r="H131" s="13">
        <v>303955.2</v>
      </c>
      <c r="I131" s="13">
        <v>310750.3</v>
      </c>
      <c r="J131" s="13">
        <v>303160.5</v>
      </c>
      <c r="K131" s="13">
        <v>253355.5</v>
      </c>
      <c r="L131" s="13">
        <v>270768.1</v>
      </c>
      <c r="M131" s="13">
        <v>273948</v>
      </c>
      <c r="N131" s="13">
        <v>264237.8</v>
      </c>
      <c r="O131" s="13">
        <v>259044</v>
      </c>
      <c r="P131" s="13">
        <v>257332.5</v>
      </c>
      <c r="Q131" s="13">
        <v>260428.7</v>
      </c>
      <c r="R131" s="13">
        <v>268677.1</v>
      </c>
      <c r="S131" s="13">
        <v>277804.5</v>
      </c>
      <c r="T131" s="13">
        <v>283420</v>
      </c>
      <c r="U131" s="13">
        <v>283094.9</v>
      </c>
      <c r="V131" s="13">
        <v>251529.4</v>
      </c>
      <c r="W131" s="13">
        <v>281383.3</v>
      </c>
      <c r="X131" s="6">
        <f>U131/B131</f>
        <v>0.9574383749972522</v>
      </c>
    </row>
    <row r="132" spans="1:23" ht="14.25">
      <c r="A132" s="3" t="s">
        <v>42</v>
      </c>
      <c r="B132" s="4">
        <v>17380.7</v>
      </c>
      <c r="C132" s="4">
        <v>17931.3</v>
      </c>
      <c r="D132" s="4">
        <v>19011.5</v>
      </c>
      <c r="E132" s="4">
        <v>20083.9</v>
      </c>
      <c r="F132" s="4">
        <v>21253.8</v>
      </c>
      <c r="G132" s="4">
        <v>21952.8</v>
      </c>
      <c r="H132" s="4">
        <v>23298.6</v>
      </c>
      <c r="I132" s="4">
        <v>24672.1</v>
      </c>
      <c r="J132" s="4">
        <v>23567.8</v>
      </c>
      <c r="K132" s="4">
        <v>20268</v>
      </c>
      <c r="L132" s="4">
        <v>21634.3</v>
      </c>
      <c r="M132" s="4">
        <v>21557.8</v>
      </c>
      <c r="N132" s="4">
        <v>21160.6</v>
      </c>
      <c r="O132" s="4">
        <v>20682</v>
      </c>
      <c r="P132" s="4">
        <v>21981.5</v>
      </c>
      <c r="Q132" s="4">
        <v>23720.3</v>
      </c>
      <c r="R132" s="4">
        <v>24148.8</v>
      </c>
      <c r="S132" s="4">
        <v>24692</v>
      </c>
      <c r="T132" s="4">
        <v>25335.5</v>
      </c>
      <c r="U132" s="4">
        <v>26086.5</v>
      </c>
      <c r="V132" s="4">
        <v>24264.7</v>
      </c>
      <c r="W132" s="5" t="s">
        <v>53</v>
      </c>
    </row>
    <row r="133" spans="1:23" ht="14.25">
      <c r="A133" s="3" t="s">
        <v>43</v>
      </c>
      <c r="B133" s="4">
        <v>86351.5</v>
      </c>
      <c r="C133" s="4">
        <v>88604.6</v>
      </c>
      <c r="D133" s="4">
        <v>88652.9</v>
      </c>
      <c r="E133" s="4">
        <v>87949.8</v>
      </c>
      <c r="F133" s="4">
        <v>91529.8</v>
      </c>
      <c r="G133" s="4">
        <v>92835.5</v>
      </c>
      <c r="H133" s="4">
        <v>94471.5</v>
      </c>
      <c r="I133" s="4">
        <v>97844.8</v>
      </c>
      <c r="J133" s="4">
        <v>99236.4</v>
      </c>
      <c r="K133" s="4">
        <v>90350.7</v>
      </c>
      <c r="L133" s="4">
        <v>95697</v>
      </c>
      <c r="M133" s="4">
        <v>97463.3</v>
      </c>
      <c r="N133" s="4">
        <v>96711</v>
      </c>
      <c r="O133" s="4">
        <v>98179.9</v>
      </c>
      <c r="P133" s="4">
        <v>97110.8</v>
      </c>
      <c r="Q133" s="4">
        <v>95696</v>
      </c>
      <c r="R133" s="4">
        <v>96289</v>
      </c>
      <c r="S133" s="4">
        <v>99967.5</v>
      </c>
      <c r="T133" s="4">
        <v>102255.3</v>
      </c>
      <c r="U133" s="4">
        <v>101866.1</v>
      </c>
      <c r="V133" s="4">
        <v>99434.4</v>
      </c>
      <c r="W133" s="4">
        <v>105273.3</v>
      </c>
    </row>
    <row r="134" spans="1:23" ht="14.25">
      <c r="A134" s="3" t="s">
        <v>44</v>
      </c>
      <c r="B134" s="4">
        <v>50360.8</v>
      </c>
      <c r="C134" s="4">
        <v>52351.8</v>
      </c>
      <c r="D134" s="4">
        <v>51814.6</v>
      </c>
      <c r="E134" s="4">
        <v>52320.3</v>
      </c>
      <c r="F134" s="4">
        <v>54302.6</v>
      </c>
      <c r="G134" s="4">
        <v>55796.7</v>
      </c>
      <c r="H134" s="4">
        <v>59034.7</v>
      </c>
      <c r="I134" s="4">
        <v>62505.5</v>
      </c>
      <c r="J134" s="4">
        <v>62545.4</v>
      </c>
      <c r="K134" s="4">
        <v>55080.8</v>
      </c>
      <c r="L134" s="4">
        <v>58433.6</v>
      </c>
      <c r="M134" s="4">
        <v>61718.9</v>
      </c>
      <c r="N134" s="4">
        <v>63024.4</v>
      </c>
      <c r="O134" s="4">
        <v>63749.2</v>
      </c>
      <c r="P134" s="4">
        <v>64204.4</v>
      </c>
      <c r="Q134" s="4">
        <v>64668.3</v>
      </c>
      <c r="R134" s="4">
        <v>67207.5</v>
      </c>
      <c r="S134" s="4">
        <v>69607.6</v>
      </c>
      <c r="T134" s="4">
        <v>72294</v>
      </c>
      <c r="U134" s="4">
        <v>72671.3</v>
      </c>
      <c r="V134" s="4">
        <v>68068</v>
      </c>
      <c r="W134" s="5" t="s">
        <v>53</v>
      </c>
    </row>
    <row r="135" spans="1:23" ht="14.25">
      <c r="A135" s="3" t="s">
        <v>45</v>
      </c>
      <c r="B135" s="4">
        <v>44391.3</v>
      </c>
      <c r="C135" s="4">
        <v>43754.3</v>
      </c>
      <c r="D135" s="4">
        <v>44026.4</v>
      </c>
      <c r="E135" s="4">
        <v>47831.5</v>
      </c>
      <c r="F135" s="4">
        <v>52704.7</v>
      </c>
      <c r="G135" s="4">
        <v>54902.4</v>
      </c>
      <c r="H135" s="4">
        <v>60504.1</v>
      </c>
      <c r="I135" s="4">
        <v>67111.3</v>
      </c>
      <c r="J135" s="4">
        <v>70883.1</v>
      </c>
      <c r="K135" s="4">
        <v>71456.6</v>
      </c>
      <c r="L135" s="4">
        <v>77739</v>
      </c>
      <c r="M135" s="4">
        <v>83869.1</v>
      </c>
      <c r="N135" s="4">
        <v>85901.4</v>
      </c>
      <c r="O135" s="4">
        <v>86502</v>
      </c>
      <c r="P135" s="4">
        <v>90554.4</v>
      </c>
      <c r="Q135" s="4">
        <v>94458.5</v>
      </c>
      <c r="R135" s="4">
        <v>98431.2</v>
      </c>
      <c r="S135" s="4">
        <v>100712.9</v>
      </c>
      <c r="T135" s="4">
        <v>106199.4</v>
      </c>
      <c r="U135" s="4">
        <v>109337.5</v>
      </c>
      <c r="V135" s="4">
        <v>103516.9</v>
      </c>
      <c r="W135" s="5" t="s">
        <v>53</v>
      </c>
    </row>
    <row r="136" spans="1:23" ht="14.25">
      <c r="A136" s="3" t="s">
        <v>46</v>
      </c>
      <c r="B136" s="4">
        <v>26559.4</v>
      </c>
      <c r="C136" s="4">
        <v>27078.8</v>
      </c>
      <c r="D136" s="4">
        <v>26914.7</v>
      </c>
      <c r="E136" s="4">
        <v>27132.3</v>
      </c>
      <c r="F136" s="4">
        <v>27479.3</v>
      </c>
      <c r="G136" s="4">
        <v>26918.7</v>
      </c>
      <c r="H136" s="4">
        <v>27382.5</v>
      </c>
      <c r="I136" s="4">
        <v>27995.8</v>
      </c>
      <c r="J136" s="4">
        <v>27448.6</v>
      </c>
      <c r="K136" s="4">
        <v>25447.3</v>
      </c>
      <c r="L136" s="4">
        <v>26607.6</v>
      </c>
      <c r="M136" s="4">
        <v>26574.4</v>
      </c>
      <c r="N136" s="4">
        <v>25801</v>
      </c>
      <c r="O136" s="4">
        <v>25535</v>
      </c>
      <c r="P136" s="4">
        <v>26118.7</v>
      </c>
      <c r="Q136" s="4">
        <v>26787.6</v>
      </c>
      <c r="R136" s="4">
        <v>27084.7</v>
      </c>
      <c r="S136" s="4">
        <v>28137.1</v>
      </c>
      <c r="T136" s="4">
        <v>29413.9</v>
      </c>
      <c r="U136" s="4">
        <v>29554.2</v>
      </c>
      <c r="V136" s="4">
        <v>27365.4</v>
      </c>
      <c r="W136" s="5" t="s">
        <v>53</v>
      </c>
    </row>
    <row r="137" spans="1:23" ht="14.25">
      <c r="A137" s="3" t="s">
        <v>47</v>
      </c>
      <c r="B137" s="4">
        <v>5676.4</v>
      </c>
      <c r="C137" s="4">
        <v>5913.5</v>
      </c>
      <c r="D137" s="4">
        <v>6198.3</v>
      </c>
      <c r="E137" s="4">
        <v>6520.6</v>
      </c>
      <c r="F137" s="4">
        <v>6898.6</v>
      </c>
      <c r="G137" s="4">
        <v>7148.8</v>
      </c>
      <c r="H137" s="4">
        <v>7647.2</v>
      </c>
      <c r="I137" s="4">
        <v>8240.9</v>
      </c>
      <c r="J137" s="4">
        <v>8398.7</v>
      </c>
      <c r="K137" s="4">
        <v>7205.5</v>
      </c>
      <c r="L137" s="4">
        <v>7628.3</v>
      </c>
      <c r="M137" s="4">
        <v>7831.8</v>
      </c>
      <c r="N137" s="4">
        <v>7653.5</v>
      </c>
      <c r="O137" s="4">
        <v>7621.9</v>
      </c>
      <c r="P137" s="4">
        <v>7924.8</v>
      </c>
      <c r="Q137" s="4">
        <v>8065.2</v>
      </c>
      <c r="R137" s="4">
        <v>8476.4</v>
      </c>
      <c r="S137" s="4">
        <v>9061.8</v>
      </c>
      <c r="T137" s="4">
        <v>9343.7</v>
      </c>
      <c r="U137" s="4">
        <v>9992.4</v>
      </c>
      <c r="V137" s="4">
        <v>9659.2</v>
      </c>
      <c r="W137" s="5" t="s">
        <v>53</v>
      </c>
    </row>
    <row r="138" spans="1:23" ht="14.25">
      <c r="A138" s="3" t="s">
        <v>48</v>
      </c>
      <c r="B138" s="4">
        <v>7003.8</v>
      </c>
      <c r="C138" s="4">
        <v>7625</v>
      </c>
      <c r="D138" s="4">
        <v>8150.1</v>
      </c>
      <c r="E138" s="4">
        <v>9590.5</v>
      </c>
      <c r="F138" s="4">
        <v>11340.4</v>
      </c>
      <c r="G138" s="4">
        <v>12081.3</v>
      </c>
      <c r="H138" s="4">
        <v>14117.3</v>
      </c>
      <c r="I138" s="4">
        <v>15721.3</v>
      </c>
      <c r="J138" s="4">
        <v>15732.3</v>
      </c>
      <c r="K138" s="4">
        <v>12929.2</v>
      </c>
      <c r="L138" s="4">
        <v>15519.7</v>
      </c>
      <c r="M138" s="4">
        <v>16341.8</v>
      </c>
      <c r="N138" s="4">
        <v>16305.7</v>
      </c>
      <c r="O138" s="4">
        <v>15978.2</v>
      </c>
      <c r="P138" s="4">
        <v>18655.3</v>
      </c>
      <c r="Q138" s="4">
        <v>20300</v>
      </c>
      <c r="R138" s="4">
        <v>20048.5</v>
      </c>
      <c r="S138" s="4">
        <v>19960.7</v>
      </c>
      <c r="T138" s="4">
        <v>21713.7</v>
      </c>
      <c r="U138" s="4">
        <v>23949.9</v>
      </c>
      <c r="V138" s="4">
        <v>20509</v>
      </c>
      <c r="W138" s="5" t="s">
        <v>53</v>
      </c>
    </row>
    <row r="139" spans="1:23" ht="14.25">
      <c r="A139" s="3" t="s">
        <v>49</v>
      </c>
      <c r="B139" s="4">
        <v>32166.3</v>
      </c>
      <c r="C139" s="4">
        <v>33444.3</v>
      </c>
      <c r="D139" s="4">
        <v>34514.2</v>
      </c>
      <c r="E139" s="4">
        <v>35438.6</v>
      </c>
      <c r="F139" s="4">
        <v>37098.9</v>
      </c>
      <c r="G139" s="4">
        <v>38373.1</v>
      </c>
      <c r="H139" s="4">
        <v>42320.7</v>
      </c>
      <c r="I139" s="4">
        <v>46364.3</v>
      </c>
      <c r="J139" s="4">
        <v>45168.5</v>
      </c>
      <c r="K139" s="4">
        <v>35926.4</v>
      </c>
      <c r="L139" s="4">
        <v>38486</v>
      </c>
      <c r="M139" s="4">
        <v>38317.2</v>
      </c>
      <c r="N139" s="4">
        <v>35027.2</v>
      </c>
      <c r="O139" s="4">
        <v>35006.7</v>
      </c>
      <c r="P139" s="4">
        <v>34919.9</v>
      </c>
      <c r="Q139" s="4">
        <v>34854.6</v>
      </c>
      <c r="R139" s="4">
        <v>36098.1</v>
      </c>
      <c r="S139" s="4">
        <v>38793.8</v>
      </c>
      <c r="T139" s="4">
        <v>37393.7</v>
      </c>
      <c r="U139" s="4">
        <v>38353.5</v>
      </c>
      <c r="V139" s="4">
        <v>37864.8</v>
      </c>
      <c r="W139" s="4">
        <v>38143.7</v>
      </c>
    </row>
    <row r="140" spans="1:23" ht="14.25">
      <c r="A140" s="3" t="s">
        <v>50</v>
      </c>
      <c r="B140" s="4">
        <v>60779.3</v>
      </c>
      <c r="C140" s="4">
        <v>60670.5</v>
      </c>
      <c r="D140" s="4">
        <v>63051.6</v>
      </c>
      <c r="E140" s="4">
        <v>64625.2</v>
      </c>
      <c r="F140" s="4">
        <v>68798.1</v>
      </c>
      <c r="G140" s="4">
        <v>70627.4</v>
      </c>
      <c r="H140" s="4">
        <v>73759.3</v>
      </c>
      <c r="I140" s="4">
        <v>77523</v>
      </c>
      <c r="J140" s="4">
        <v>74264.3</v>
      </c>
      <c r="K140" s="4">
        <v>59824.9</v>
      </c>
      <c r="L140" s="4">
        <v>70361.1</v>
      </c>
      <c r="M140" s="4">
        <v>73711.7</v>
      </c>
      <c r="N140" s="4">
        <v>70937.3</v>
      </c>
      <c r="O140" s="4">
        <v>68389.9</v>
      </c>
      <c r="P140" s="4">
        <v>68076.5</v>
      </c>
      <c r="Q140" s="4">
        <v>71327.8</v>
      </c>
      <c r="R140" s="4">
        <v>71169.1</v>
      </c>
      <c r="S140" s="4">
        <v>73048.3</v>
      </c>
      <c r="T140" s="4">
        <v>73473.3</v>
      </c>
      <c r="U140" s="4">
        <v>73931.2</v>
      </c>
      <c r="V140" s="5" t="s">
        <v>53</v>
      </c>
      <c r="W140" s="5" t="s">
        <v>53</v>
      </c>
    </row>
    <row r="141" spans="1:23" ht="14.25">
      <c r="A141" s="3" t="s">
        <v>51</v>
      </c>
      <c r="B141" s="4">
        <v>77038.9</v>
      </c>
      <c r="C141" s="4">
        <v>80965.6</v>
      </c>
      <c r="D141" s="4">
        <v>81243</v>
      </c>
      <c r="E141" s="4">
        <v>80436.7</v>
      </c>
      <c r="F141" s="4">
        <v>81081</v>
      </c>
      <c r="G141" s="4">
        <v>85085.1</v>
      </c>
      <c r="H141" s="4">
        <v>90455.6</v>
      </c>
      <c r="I141" s="4">
        <v>94934.4</v>
      </c>
      <c r="J141" s="4">
        <v>97795.2</v>
      </c>
      <c r="K141" s="4">
        <v>86936.8</v>
      </c>
      <c r="L141" s="4">
        <v>92275.7</v>
      </c>
      <c r="M141" s="4">
        <v>99595.4</v>
      </c>
      <c r="N141" s="4">
        <v>97862.6</v>
      </c>
      <c r="O141" s="4">
        <v>100011.1</v>
      </c>
      <c r="P141" s="4">
        <v>100514.8</v>
      </c>
      <c r="Q141" s="4">
        <v>100582.5</v>
      </c>
      <c r="R141" s="4">
        <v>103148.5</v>
      </c>
      <c r="S141" s="4">
        <v>108314.6</v>
      </c>
      <c r="T141" s="4">
        <v>114734.3</v>
      </c>
      <c r="U141" s="4">
        <v>118149.5</v>
      </c>
      <c r="V141" s="4">
        <v>114775.3</v>
      </c>
      <c r="W141" s="5" t="s">
        <v>53</v>
      </c>
    </row>
    <row r="142" spans="1:24" ht="14.25">
      <c r="A142" s="3" t="s">
        <v>52</v>
      </c>
      <c r="B142" s="4">
        <v>281401.1</v>
      </c>
      <c r="C142" s="4">
        <v>277192.3</v>
      </c>
      <c r="D142" s="4">
        <v>273195.1</v>
      </c>
      <c r="E142" s="4">
        <v>272441.5</v>
      </c>
      <c r="F142" s="4">
        <v>274889.8</v>
      </c>
      <c r="G142" s="4">
        <v>273164.1</v>
      </c>
      <c r="H142" s="4">
        <v>276197.2</v>
      </c>
      <c r="I142" s="4">
        <v>278236.2</v>
      </c>
      <c r="J142" s="4">
        <v>271669.1</v>
      </c>
      <c r="K142" s="4">
        <v>250527.3</v>
      </c>
      <c r="L142" s="4">
        <v>259370</v>
      </c>
      <c r="M142" s="4">
        <v>259038.7</v>
      </c>
      <c r="N142" s="4">
        <v>252809.8</v>
      </c>
      <c r="O142" s="4">
        <v>250159</v>
      </c>
      <c r="P142" s="4">
        <v>253856.8</v>
      </c>
      <c r="Q142" s="4">
        <v>254714.1</v>
      </c>
      <c r="R142" s="4">
        <v>257443.8</v>
      </c>
      <c r="S142" s="4">
        <v>262013.9</v>
      </c>
      <c r="T142" s="4">
        <v>264475.1</v>
      </c>
      <c r="U142" s="5">
        <f>T142*X142</f>
        <v>273926.8821071659</v>
      </c>
      <c r="V142" s="5" t="s">
        <v>53</v>
      </c>
      <c r="W142" s="5" t="s">
        <v>53</v>
      </c>
      <c r="X142" s="64">
        <v>1.0357378902859509</v>
      </c>
    </row>
    <row r="143" spans="1:24" ht="14.25">
      <c r="A143" s="15" t="s">
        <v>59</v>
      </c>
      <c r="B143" s="74">
        <v>2092714</v>
      </c>
      <c r="C143" s="74">
        <v>2012532</v>
      </c>
      <c r="D143" s="74">
        <v>2043508</v>
      </c>
      <c r="E143" s="74">
        <v>2115618</v>
      </c>
      <c r="F143" s="74">
        <v>2250283</v>
      </c>
      <c r="G143" s="74">
        <v>2295321</v>
      </c>
      <c r="H143" s="74">
        <v>2450946</v>
      </c>
      <c r="I143" s="74">
        <v>2545679</v>
      </c>
      <c r="J143" s="74">
        <v>2506529</v>
      </c>
      <c r="K143" s="74">
        <v>2356446</v>
      </c>
      <c r="L143" s="74">
        <v>2460979</v>
      </c>
      <c r="M143" s="74">
        <v>2488698</v>
      </c>
      <c r="N143" s="74">
        <v>2521674</v>
      </c>
      <c r="O143" s="74">
        <v>2581843</v>
      </c>
      <c r="P143" s="74">
        <v>2642941</v>
      </c>
      <c r="Q143" s="74">
        <v>2690303</v>
      </c>
      <c r="R143" s="74">
        <v>2684517</v>
      </c>
      <c r="S143" s="74">
        <v>2768863</v>
      </c>
      <c r="T143" s="74">
        <v>2856107</v>
      </c>
      <c r="U143" s="74">
        <v>2931846</v>
      </c>
      <c r="X143" s="6">
        <f>U143/B143</f>
        <v>1.4009778689300114</v>
      </c>
    </row>
    <row r="144" spans="1:24" ht="14.25">
      <c r="A144" s="8" t="s">
        <v>60</v>
      </c>
      <c r="B144" s="7">
        <v>318608.9707</v>
      </c>
      <c r="C144" s="7">
        <v>316377.2241</v>
      </c>
      <c r="D144" s="7">
        <v>317214.6007</v>
      </c>
      <c r="E144" s="7">
        <v>310472.4612</v>
      </c>
      <c r="F144" s="7">
        <v>316614.6952</v>
      </c>
      <c r="G144" s="7">
        <v>317911.9905</v>
      </c>
      <c r="H144" s="7">
        <v>327526.4907</v>
      </c>
      <c r="I144" s="7">
        <v>334848.5764</v>
      </c>
      <c r="J144" s="7">
        <v>326670.0766</v>
      </c>
      <c r="K144" s="7">
        <v>273002.7916</v>
      </c>
      <c r="L144" s="7">
        <v>291765.6468</v>
      </c>
      <c r="M144" s="7">
        <v>295192.1419</v>
      </c>
      <c r="N144" s="7">
        <v>284728.9302</v>
      </c>
      <c r="O144" s="7">
        <v>279132.3218</v>
      </c>
      <c r="P144" s="7">
        <v>277288.1535</v>
      </c>
      <c r="Q144" s="7">
        <v>280624.5</v>
      </c>
      <c r="R144" s="7">
        <v>289512.5</v>
      </c>
      <c r="S144" s="7">
        <v>299347.8739</v>
      </c>
      <c r="T144" s="7">
        <v>305398.7512</v>
      </c>
      <c r="U144" s="7">
        <v>305048.4347</v>
      </c>
      <c r="X144" s="6">
        <f>U144/B144</f>
        <v>0.9574383107600303</v>
      </c>
    </row>
    <row r="145" spans="1:2" ht="14.25">
      <c r="A145" s="1" t="s">
        <v>53</v>
      </c>
      <c r="B145" s="1" t="s">
        <v>55</v>
      </c>
    </row>
    <row r="147" spans="1:2" ht="14.25">
      <c r="A147" s="1" t="s">
        <v>5</v>
      </c>
      <c r="B147" s="1" t="s">
        <v>58</v>
      </c>
    </row>
    <row r="148" spans="1:2" ht="14.25">
      <c r="A148" s="1" t="s">
        <v>7</v>
      </c>
      <c r="B148" s="1" t="s">
        <v>8</v>
      </c>
    </row>
    <row r="149" spans="1:2" ht="14.25">
      <c r="A149" s="1" t="s">
        <v>9</v>
      </c>
      <c r="B149" s="1" t="s">
        <v>56</v>
      </c>
    </row>
    <row r="151" spans="1:23" ht="14.25">
      <c r="A151" s="3" t="s">
        <v>11</v>
      </c>
      <c r="B151" s="3" t="s">
        <v>12</v>
      </c>
      <c r="C151" s="3" t="s">
        <v>13</v>
      </c>
      <c r="D151" s="3" t="s">
        <v>14</v>
      </c>
      <c r="E151" s="3" t="s">
        <v>15</v>
      </c>
      <c r="F151" s="3" t="s">
        <v>16</v>
      </c>
      <c r="G151" s="3" t="s">
        <v>17</v>
      </c>
      <c r="H151" s="3" t="s">
        <v>18</v>
      </c>
      <c r="I151" s="3" t="s">
        <v>19</v>
      </c>
      <c r="J151" s="3" t="s">
        <v>20</v>
      </c>
      <c r="K151" s="3" t="s">
        <v>21</v>
      </c>
      <c r="L151" s="3" t="s">
        <v>22</v>
      </c>
      <c r="M151" s="3" t="s">
        <v>23</v>
      </c>
      <c r="N151" s="3" t="s">
        <v>24</v>
      </c>
      <c r="O151" s="3" t="s">
        <v>25</v>
      </c>
      <c r="P151" s="3" t="s">
        <v>26</v>
      </c>
      <c r="Q151" s="3" t="s">
        <v>27</v>
      </c>
      <c r="R151" s="3" t="s">
        <v>28</v>
      </c>
      <c r="S151" s="3" t="s">
        <v>29</v>
      </c>
      <c r="T151" s="3" t="s">
        <v>30</v>
      </c>
      <c r="U151" s="3" t="s">
        <v>31</v>
      </c>
      <c r="V151" s="3" t="s">
        <v>32</v>
      </c>
      <c r="W151" s="3" t="s">
        <v>33</v>
      </c>
    </row>
    <row r="152" spans="1:23" ht="14.25">
      <c r="A152" s="3" t="s">
        <v>34</v>
      </c>
      <c r="B152" s="5" t="s">
        <v>53</v>
      </c>
      <c r="C152" s="5" t="s">
        <v>53</v>
      </c>
      <c r="D152" s="5" t="s">
        <v>53</v>
      </c>
      <c r="E152" s="5" t="s">
        <v>53</v>
      </c>
      <c r="F152" s="5" t="s">
        <v>53</v>
      </c>
      <c r="G152" s="5" t="s">
        <v>53</v>
      </c>
      <c r="H152" s="5" t="s">
        <v>53</v>
      </c>
      <c r="I152" s="5" t="s">
        <v>53</v>
      </c>
      <c r="J152" s="5" t="s">
        <v>53</v>
      </c>
      <c r="K152" s="5" t="s">
        <v>53</v>
      </c>
      <c r="L152" s="5" t="s">
        <v>53</v>
      </c>
      <c r="M152" s="5" t="s">
        <v>53</v>
      </c>
      <c r="N152" s="5" t="s">
        <v>53</v>
      </c>
      <c r="O152" s="5" t="s">
        <v>53</v>
      </c>
      <c r="P152" s="5" t="s">
        <v>53</v>
      </c>
      <c r="Q152" s="5" t="s">
        <v>53</v>
      </c>
      <c r="R152" s="5" t="s">
        <v>53</v>
      </c>
      <c r="S152" s="5" t="s">
        <v>53</v>
      </c>
      <c r="T152" s="5" t="s">
        <v>53</v>
      </c>
      <c r="U152" s="5" t="s">
        <v>53</v>
      </c>
      <c r="V152" s="5" t="s">
        <v>53</v>
      </c>
      <c r="W152" s="5" t="s">
        <v>53</v>
      </c>
    </row>
    <row r="153" spans="1:23" ht="14.25">
      <c r="A153" s="3" t="s">
        <v>35</v>
      </c>
      <c r="B153" s="4">
        <v>223896.6</v>
      </c>
      <c r="C153" s="4">
        <v>227049.3</v>
      </c>
      <c r="D153" s="4">
        <v>217759.8</v>
      </c>
      <c r="E153" s="4">
        <v>217645.4</v>
      </c>
      <c r="F153" s="4">
        <v>226740.7</v>
      </c>
      <c r="G153" s="4">
        <v>226135.8</v>
      </c>
      <c r="H153" s="4">
        <v>234807.6</v>
      </c>
      <c r="I153" s="4">
        <v>243282.5</v>
      </c>
      <c r="J153" s="4">
        <v>237588.5</v>
      </c>
      <c r="K153" s="4">
        <v>208359.7</v>
      </c>
      <c r="L153" s="4">
        <v>225466.1</v>
      </c>
      <c r="M153" s="4">
        <v>237784.7</v>
      </c>
      <c r="N153" s="4">
        <v>230888.6</v>
      </c>
      <c r="O153" s="4">
        <v>226062</v>
      </c>
      <c r="P153" s="4">
        <v>225179.5</v>
      </c>
      <c r="Q153" s="4">
        <v>227076.2</v>
      </c>
      <c r="R153" s="4">
        <v>227798</v>
      </c>
      <c r="S153" s="4">
        <v>230462.9</v>
      </c>
      <c r="T153" s="4">
        <v>231364.2</v>
      </c>
      <c r="U153" s="4">
        <v>231359.1</v>
      </c>
      <c r="V153" s="4">
        <v>219745.3</v>
      </c>
      <c r="W153" s="5" t="s">
        <v>53</v>
      </c>
    </row>
    <row r="154" spans="1:23" ht="14.25">
      <c r="A154" s="3" t="s">
        <v>36</v>
      </c>
      <c r="B154" s="4">
        <v>91376.2</v>
      </c>
      <c r="C154" s="4">
        <v>100573.5</v>
      </c>
      <c r="D154" s="4">
        <v>103030.3</v>
      </c>
      <c r="E154" s="4">
        <v>109999.5</v>
      </c>
      <c r="F154" s="4">
        <v>121450.1</v>
      </c>
      <c r="G154" s="4">
        <v>129477.2</v>
      </c>
      <c r="H154" s="4">
        <v>147233.6</v>
      </c>
      <c r="I154" s="4">
        <v>157158.4</v>
      </c>
      <c r="J154" s="4">
        <v>159462.6</v>
      </c>
      <c r="K154" s="4">
        <v>137125.9</v>
      </c>
      <c r="L154" s="4">
        <v>150319.5</v>
      </c>
      <c r="M154" s="4">
        <v>159603</v>
      </c>
      <c r="N154" s="4">
        <v>156668.9</v>
      </c>
      <c r="O154" s="4">
        <v>154604</v>
      </c>
      <c r="P154" s="4">
        <v>162502.7</v>
      </c>
      <c r="Q154" s="4">
        <v>171703.2</v>
      </c>
      <c r="R154" s="4">
        <v>177645</v>
      </c>
      <c r="S154" s="4">
        <v>190176.2</v>
      </c>
      <c r="T154" s="4">
        <v>196668.8</v>
      </c>
      <c r="U154" s="4">
        <v>196224.2</v>
      </c>
      <c r="V154" s="4">
        <v>178635.1</v>
      </c>
      <c r="W154" s="4">
        <v>189435.2</v>
      </c>
    </row>
    <row r="155" spans="1:23" ht="14.25">
      <c r="A155" s="3" t="s">
        <v>37</v>
      </c>
      <c r="B155" s="4">
        <v>102413.8</v>
      </c>
      <c r="C155" s="4">
        <v>104174.9</v>
      </c>
      <c r="D155" s="4">
        <v>102766.5</v>
      </c>
      <c r="E155" s="4">
        <v>100766.7</v>
      </c>
      <c r="F155" s="4">
        <v>103038.4</v>
      </c>
      <c r="G155" s="4">
        <v>106970.8</v>
      </c>
      <c r="H155" s="4">
        <v>110525.7</v>
      </c>
      <c r="I155" s="4">
        <v>110977.8</v>
      </c>
      <c r="J155" s="4">
        <v>111597.6</v>
      </c>
      <c r="K155" s="4">
        <v>98683.7</v>
      </c>
      <c r="L155" s="4">
        <v>97654</v>
      </c>
      <c r="M155" s="4">
        <v>100532.1</v>
      </c>
      <c r="N155" s="4">
        <v>102139</v>
      </c>
      <c r="O155" s="4">
        <v>99588.3</v>
      </c>
      <c r="P155" s="4">
        <v>100967.2</v>
      </c>
      <c r="Q155" s="4">
        <v>103471.7</v>
      </c>
      <c r="R155" s="4">
        <v>106760.6</v>
      </c>
      <c r="S155" s="4">
        <v>110340.7</v>
      </c>
      <c r="T155" s="4">
        <v>111522.3</v>
      </c>
      <c r="U155" s="4">
        <v>113740</v>
      </c>
      <c r="V155" s="4">
        <v>113414.3</v>
      </c>
      <c r="W155" s="4">
        <v>121213.3</v>
      </c>
    </row>
    <row r="156" spans="1:24" ht="14.25">
      <c r="A156" s="3" t="s">
        <v>38</v>
      </c>
      <c r="B156" s="4">
        <v>1535673.3</v>
      </c>
      <c r="C156" s="4">
        <v>1561429.2</v>
      </c>
      <c r="D156" s="4">
        <v>1533930.4</v>
      </c>
      <c r="E156" s="4">
        <v>1556200.5</v>
      </c>
      <c r="F156" s="4">
        <v>1620106.2</v>
      </c>
      <c r="G156" s="4">
        <v>1658062.4</v>
      </c>
      <c r="H156" s="4">
        <v>1758762.2</v>
      </c>
      <c r="I156" s="4">
        <v>1868176.5</v>
      </c>
      <c r="J156" s="4">
        <v>1861011.4</v>
      </c>
      <c r="K156" s="4">
        <v>1599385.3</v>
      </c>
      <c r="L156" s="4">
        <v>1767283</v>
      </c>
      <c r="M156" s="4">
        <v>1886573.6</v>
      </c>
      <c r="N156" s="4">
        <v>1864109.8</v>
      </c>
      <c r="O156" s="4">
        <v>1853458.9</v>
      </c>
      <c r="P156" s="4">
        <v>1893932.5</v>
      </c>
      <c r="Q156" s="4">
        <v>1936536.3</v>
      </c>
      <c r="R156" s="4">
        <v>1993857.7</v>
      </c>
      <c r="S156" s="4">
        <v>2053696.7</v>
      </c>
      <c r="T156" s="4">
        <v>2054277.7</v>
      </c>
      <c r="U156" s="4">
        <v>2032782.1</v>
      </c>
      <c r="V156" s="4">
        <v>1848811.2</v>
      </c>
      <c r="W156" s="5" t="s">
        <v>53</v>
      </c>
      <c r="X156">
        <f>U156/B156</f>
        <v>1.323707392711718</v>
      </c>
    </row>
    <row r="157" spans="1:23" ht="14.25">
      <c r="A157" s="3" t="s">
        <v>39</v>
      </c>
      <c r="B157" s="5" t="s">
        <v>53</v>
      </c>
      <c r="C157" s="5" t="s">
        <v>53</v>
      </c>
      <c r="D157" s="5" t="s">
        <v>53</v>
      </c>
      <c r="E157" s="5" t="s">
        <v>53</v>
      </c>
      <c r="F157" s="5" t="s">
        <v>53</v>
      </c>
      <c r="G157" s="5" t="s">
        <v>53</v>
      </c>
      <c r="H157" s="5" t="s">
        <v>53</v>
      </c>
      <c r="I157" s="5" t="s">
        <v>53</v>
      </c>
      <c r="J157" s="5" t="s">
        <v>53</v>
      </c>
      <c r="K157" s="5" t="s">
        <v>53</v>
      </c>
      <c r="L157" s="5" t="s">
        <v>53</v>
      </c>
      <c r="M157" s="5" t="s">
        <v>53</v>
      </c>
      <c r="N157" s="5" t="s">
        <v>53</v>
      </c>
      <c r="O157" s="5" t="s">
        <v>53</v>
      </c>
      <c r="P157" s="5" t="s">
        <v>53</v>
      </c>
      <c r="Q157" s="5" t="s">
        <v>53</v>
      </c>
      <c r="R157" s="5" t="s">
        <v>53</v>
      </c>
      <c r="S157" s="5" t="s">
        <v>53</v>
      </c>
      <c r="T157" s="5" t="s">
        <v>53</v>
      </c>
      <c r="U157" s="5" t="s">
        <v>53</v>
      </c>
      <c r="V157" s="5" t="s">
        <v>53</v>
      </c>
      <c r="W157" s="5" t="s">
        <v>53</v>
      </c>
    </row>
    <row r="158" spans="1:24" ht="14.25">
      <c r="A158" s="3" t="s">
        <v>40</v>
      </c>
      <c r="B158">
        <v>935044.726</v>
      </c>
      <c r="C158">
        <v>954242.615</v>
      </c>
      <c r="D158">
        <v>942135.449</v>
      </c>
      <c r="E158">
        <v>930732.127</v>
      </c>
      <c r="F158">
        <v>950826.6</v>
      </c>
      <c r="G158">
        <v>962130.791</v>
      </c>
      <c r="H158">
        <v>983209.518</v>
      </c>
      <c r="I158">
        <v>1010515.956</v>
      </c>
      <c r="J158">
        <v>990175.115</v>
      </c>
      <c r="K158">
        <v>894128.143</v>
      </c>
      <c r="L158">
        <v>927379.985</v>
      </c>
      <c r="M158">
        <v>945295.918</v>
      </c>
      <c r="N158">
        <v>922138.869</v>
      </c>
      <c r="O158">
        <v>913740.41</v>
      </c>
      <c r="P158">
        <v>917276.2</v>
      </c>
      <c r="Q158">
        <v>927829</v>
      </c>
      <c r="R158">
        <v>936354.611</v>
      </c>
      <c r="S158">
        <v>968915.246</v>
      </c>
      <c r="T158">
        <v>981669.675</v>
      </c>
      <c r="U158">
        <v>985593.045</v>
      </c>
      <c r="V158">
        <v>877774.787</v>
      </c>
      <c r="W158" s="5" t="s">
        <v>53</v>
      </c>
      <c r="X158">
        <f>U158/B158</f>
        <v>1.0540597872962068</v>
      </c>
    </row>
    <row r="159" spans="1:24" ht="14.25">
      <c r="A159" s="3" t="s">
        <v>41</v>
      </c>
      <c r="B159" s="18">
        <v>1115187.2193</v>
      </c>
      <c r="C159" s="18">
        <v>1119923.9204</v>
      </c>
      <c r="D159" s="18">
        <v>1124042.9229</v>
      </c>
      <c r="E159" s="18">
        <v>1119892.3637</v>
      </c>
      <c r="F159" s="18">
        <v>1140128.2526</v>
      </c>
      <c r="G159" s="18">
        <v>1156068.0669</v>
      </c>
      <c r="H159" s="18">
        <v>1203219.2094</v>
      </c>
      <c r="I159" s="18">
        <v>1249816.6539</v>
      </c>
      <c r="J159" s="18">
        <v>1211065.1915</v>
      </c>
      <c r="K159" s="18">
        <v>1000344.9164</v>
      </c>
      <c r="L159" s="18">
        <v>1080844.5717</v>
      </c>
      <c r="M159" s="18">
        <v>1094647.1003</v>
      </c>
      <c r="N159" s="18">
        <v>1039412.6033</v>
      </c>
      <c r="O159" s="18">
        <v>1019489.325</v>
      </c>
      <c r="P159" s="18">
        <v>1020718.0478</v>
      </c>
      <c r="Q159" s="18">
        <v>1037930.1</v>
      </c>
      <c r="R159" s="18">
        <v>1048648.3</v>
      </c>
      <c r="S159" s="18">
        <v>1093206.6648</v>
      </c>
      <c r="T159" s="18">
        <v>1107795.3337</v>
      </c>
      <c r="U159" s="18">
        <v>1097702.7231</v>
      </c>
      <c r="V159" s="5" t="s">
        <v>53</v>
      </c>
      <c r="W159" s="5" t="s">
        <v>53</v>
      </c>
      <c r="X159">
        <f>U159/B159</f>
        <v>0.984321470065829</v>
      </c>
    </row>
    <row r="160" spans="1:23" ht="14.25">
      <c r="A160" s="3" t="s">
        <v>42</v>
      </c>
      <c r="B160" s="4">
        <v>54503.6</v>
      </c>
      <c r="C160" s="4">
        <v>58241.4</v>
      </c>
      <c r="D160" s="4">
        <v>62705.9</v>
      </c>
      <c r="E160" s="4">
        <v>68929.6</v>
      </c>
      <c r="F160" s="4">
        <v>75282.3</v>
      </c>
      <c r="G160" s="4">
        <v>80865</v>
      </c>
      <c r="H160" s="4">
        <v>87179.1</v>
      </c>
      <c r="I160" s="4">
        <v>89871.9</v>
      </c>
      <c r="J160" s="4">
        <v>91811.9</v>
      </c>
      <c r="K160" s="4">
        <v>76992.4</v>
      </c>
      <c r="L160" s="4">
        <v>85517.6</v>
      </c>
      <c r="M160" s="4">
        <v>89728.9</v>
      </c>
      <c r="N160" s="4">
        <v>85697.2</v>
      </c>
      <c r="O160" s="4">
        <v>87870</v>
      </c>
      <c r="P160" s="4">
        <v>94238.9</v>
      </c>
      <c r="Q160" s="4">
        <v>100151.4</v>
      </c>
      <c r="R160" s="4">
        <v>102486.7</v>
      </c>
      <c r="S160" s="4">
        <v>105510.2</v>
      </c>
      <c r="T160" s="4">
        <v>109617.7</v>
      </c>
      <c r="U160" s="4">
        <v>115553.9</v>
      </c>
      <c r="V160" s="4">
        <v>109676.6</v>
      </c>
      <c r="W160" s="5" t="s">
        <v>53</v>
      </c>
    </row>
    <row r="161" spans="1:23" ht="14.25">
      <c r="A161" s="3" t="s">
        <v>43</v>
      </c>
      <c r="B161" s="4">
        <v>288702.7</v>
      </c>
      <c r="C161" s="4">
        <v>291136.6</v>
      </c>
      <c r="D161" s="4">
        <v>288055.6</v>
      </c>
      <c r="E161" s="4">
        <v>287240.4</v>
      </c>
      <c r="F161" s="4">
        <v>296459.1</v>
      </c>
      <c r="G161" s="4">
        <v>303146.8</v>
      </c>
      <c r="H161" s="4">
        <v>309844.1</v>
      </c>
      <c r="I161" s="4">
        <v>319754.6</v>
      </c>
      <c r="J161" s="4">
        <v>320175.3</v>
      </c>
      <c r="K161" s="4">
        <v>298107.9</v>
      </c>
      <c r="L161" s="4">
        <v>311731</v>
      </c>
      <c r="M161" s="4">
        <v>325830.1</v>
      </c>
      <c r="N161" s="4">
        <v>324749.7</v>
      </c>
      <c r="O161" s="4">
        <v>327642.2</v>
      </c>
      <c r="P161" s="4">
        <v>332091.3</v>
      </c>
      <c r="Q161" s="4">
        <v>341626.7</v>
      </c>
      <c r="R161" s="4">
        <v>345811.5</v>
      </c>
      <c r="S161" s="4">
        <v>355453.8</v>
      </c>
      <c r="T161" s="4">
        <v>364753.2</v>
      </c>
      <c r="U161" s="4">
        <v>357188.1</v>
      </c>
      <c r="V161" s="4">
        <v>343488.3</v>
      </c>
      <c r="W161" s="4">
        <v>352562.3</v>
      </c>
    </row>
    <row r="162" spans="1:23" ht="14.25">
      <c r="A162" s="3" t="s">
        <v>44</v>
      </c>
      <c r="B162" s="20">
        <v>143233.72</v>
      </c>
      <c r="C162" s="20">
        <v>151532.574</v>
      </c>
      <c r="D162" s="20">
        <v>154789.402</v>
      </c>
      <c r="E162" s="20">
        <v>158282.683</v>
      </c>
      <c r="F162" s="20">
        <v>167508.712</v>
      </c>
      <c r="G162" s="20">
        <v>173951.932</v>
      </c>
      <c r="H162" s="20">
        <v>187345.434</v>
      </c>
      <c r="I162" s="20">
        <v>196766.546</v>
      </c>
      <c r="J162" s="20">
        <v>203468.03</v>
      </c>
      <c r="K162" s="20">
        <v>184105.826</v>
      </c>
      <c r="L162" s="20">
        <v>193549.211</v>
      </c>
      <c r="M162" s="20">
        <v>205913.965</v>
      </c>
      <c r="N162" s="20">
        <v>211247.132</v>
      </c>
      <c r="O162" s="20">
        <v>212978.056</v>
      </c>
      <c r="P162" s="20">
        <v>210955.016</v>
      </c>
      <c r="Q162" s="20">
        <v>214515.086</v>
      </c>
      <c r="R162" s="20">
        <v>215691.2</v>
      </c>
      <c r="S162" s="20">
        <v>227615.775</v>
      </c>
      <c r="T162" s="20">
        <v>239797.378</v>
      </c>
      <c r="U162" s="5" t="s">
        <v>53</v>
      </c>
      <c r="V162" s="5" t="s">
        <v>53</v>
      </c>
      <c r="W162" s="5" t="s">
        <v>53</v>
      </c>
    </row>
    <row r="163" spans="1:23" ht="14.25">
      <c r="A163" s="3" t="s">
        <v>45</v>
      </c>
      <c r="B163" s="5" t="s">
        <v>53</v>
      </c>
      <c r="C163" s="5" t="s">
        <v>53</v>
      </c>
      <c r="D163" s="5" t="s">
        <v>53</v>
      </c>
      <c r="E163" s="5" t="s">
        <v>53</v>
      </c>
      <c r="F163" s="5" t="s">
        <v>53</v>
      </c>
      <c r="G163" s="5" t="s">
        <v>53</v>
      </c>
      <c r="H163" s="5" t="s">
        <v>53</v>
      </c>
      <c r="I163" s="5" t="s">
        <v>53</v>
      </c>
      <c r="J163" s="5" t="s">
        <v>53</v>
      </c>
      <c r="K163" s="5" t="s">
        <v>53</v>
      </c>
      <c r="L163" s="5" t="s">
        <v>53</v>
      </c>
      <c r="M163" s="5" t="s">
        <v>53</v>
      </c>
      <c r="N163" s="5" t="s">
        <v>53</v>
      </c>
      <c r="O163" s="5" t="s">
        <v>53</v>
      </c>
      <c r="P163" s="5" t="s">
        <v>53</v>
      </c>
      <c r="Q163" s="5" t="s">
        <v>53</v>
      </c>
      <c r="R163" s="5" t="s">
        <v>53</v>
      </c>
      <c r="S163" s="5" t="s">
        <v>53</v>
      </c>
      <c r="T163" s="5" t="s">
        <v>53</v>
      </c>
      <c r="U163" s="5" t="s">
        <v>53</v>
      </c>
      <c r="V163" s="5" t="s">
        <v>53</v>
      </c>
      <c r="W163" s="5" t="s">
        <v>53</v>
      </c>
    </row>
    <row r="164" spans="1:23" ht="14.25">
      <c r="A164" s="3" t="s">
        <v>46</v>
      </c>
      <c r="B164" s="5" t="s">
        <v>53</v>
      </c>
      <c r="C164" s="5" t="s">
        <v>53</v>
      </c>
      <c r="D164" s="5" t="s">
        <v>53</v>
      </c>
      <c r="E164" s="5" t="s">
        <v>53</v>
      </c>
      <c r="F164" s="5" t="s">
        <v>53</v>
      </c>
      <c r="G164" s="5" t="s">
        <v>53</v>
      </c>
      <c r="H164" s="5" t="s">
        <v>53</v>
      </c>
      <c r="I164" s="5" t="s">
        <v>53</v>
      </c>
      <c r="J164" s="5" t="s">
        <v>53</v>
      </c>
      <c r="K164" s="5" t="s">
        <v>53</v>
      </c>
      <c r="L164" s="5" t="s">
        <v>53</v>
      </c>
      <c r="M164" s="5" t="s">
        <v>53</v>
      </c>
      <c r="N164" s="5" t="s">
        <v>53</v>
      </c>
      <c r="O164" s="5" t="s">
        <v>53</v>
      </c>
      <c r="P164" s="5" t="s">
        <v>53</v>
      </c>
      <c r="Q164" s="5" t="s">
        <v>53</v>
      </c>
      <c r="R164" s="5" t="s">
        <v>53</v>
      </c>
      <c r="S164" s="5" t="s">
        <v>53</v>
      </c>
      <c r="T164" s="5" t="s">
        <v>53</v>
      </c>
      <c r="U164" s="5" t="s">
        <v>53</v>
      </c>
      <c r="V164" s="5" t="s">
        <v>53</v>
      </c>
      <c r="W164" s="5" t="s">
        <v>53</v>
      </c>
    </row>
    <row r="165" spans="1:23" ht="14.25">
      <c r="A165" s="3" t="s">
        <v>47</v>
      </c>
      <c r="B165" s="5" t="s">
        <v>53</v>
      </c>
      <c r="C165" s="5" t="s">
        <v>53</v>
      </c>
      <c r="D165" s="5" t="s">
        <v>53</v>
      </c>
      <c r="E165" s="5" t="s">
        <v>53</v>
      </c>
      <c r="F165" s="5" t="s">
        <v>53</v>
      </c>
      <c r="G165" s="5" t="s">
        <v>53</v>
      </c>
      <c r="H165" s="5" t="s">
        <v>53</v>
      </c>
      <c r="I165" s="5" t="s">
        <v>53</v>
      </c>
      <c r="J165" s="5" t="s">
        <v>53</v>
      </c>
      <c r="K165" s="5" t="s">
        <v>53</v>
      </c>
      <c r="L165" s="5" t="s">
        <v>53</v>
      </c>
      <c r="M165" s="5" t="s">
        <v>53</v>
      </c>
      <c r="N165" s="5" t="s">
        <v>53</v>
      </c>
      <c r="O165" s="5" t="s">
        <v>53</v>
      </c>
      <c r="P165" s="5" t="s">
        <v>53</v>
      </c>
      <c r="Q165" s="5" t="s">
        <v>53</v>
      </c>
      <c r="R165" s="5" t="s">
        <v>53</v>
      </c>
      <c r="S165" s="5" t="s">
        <v>53</v>
      </c>
      <c r="T165" s="5" t="s">
        <v>53</v>
      </c>
      <c r="U165" s="5" t="s">
        <v>53</v>
      </c>
      <c r="V165" s="5" t="s">
        <v>53</v>
      </c>
      <c r="W165" s="5" t="s">
        <v>53</v>
      </c>
    </row>
    <row r="166" spans="1:23" ht="14.25">
      <c r="A166" s="3" t="s">
        <v>48</v>
      </c>
      <c r="B166" s="5" t="s">
        <v>53</v>
      </c>
      <c r="C166" s="5" t="s">
        <v>53</v>
      </c>
      <c r="D166" s="5" t="s">
        <v>53</v>
      </c>
      <c r="E166" s="5" t="s">
        <v>53</v>
      </c>
      <c r="F166" s="5" t="s">
        <v>53</v>
      </c>
      <c r="G166" s="5" t="s">
        <v>53</v>
      </c>
      <c r="H166" s="5" t="s">
        <v>53</v>
      </c>
      <c r="I166" s="5" t="s">
        <v>53</v>
      </c>
      <c r="J166" s="5" t="s">
        <v>53</v>
      </c>
      <c r="K166" s="5" t="s">
        <v>53</v>
      </c>
      <c r="L166" s="5" t="s">
        <v>53</v>
      </c>
      <c r="M166" s="5" t="s">
        <v>53</v>
      </c>
      <c r="N166" s="5" t="s">
        <v>53</v>
      </c>
      <c r="O166" s="5" t="s">
        <v>53</v>
      </c>
      <c r="P166" s="5" t="s">
        <v>53</v>
      </c>
      <c r="Q166" s="5" t="s">
        <v>53</v>
      </c>
      <c r="R166" s="5" t="s">
        <v>53</v>
      </c>
      <c r="S166" s="5" t="s">
        <v>53</v>
      </c>
      <c r="T166" s="5" t="s">
        <v>53</v>
      </c>
      <c r="U166" s="5" t="s">
        <v>53</v>
      </c>
      <c r="V166" s="5" t="s">
        <v>53</v>
      </c>
      <c r="W166" s="5" t="s">
        <v>53</v>
      </c>
    </row>
    <row r="167" spans="1:23" ht="14.25">
      <c r="A167" s="3" t="s">
        <v>49</v>
      </c>
      <c r="B167" s="4">
        <v>112613.7</v>
      </c>
      <c r="C167" s="4">
        <v>112293.8</v>
      </c>
      <c r="D167" s="4">
        <v>113336.1</v>
      </c>
      <c r="E167" s="4">
        <v>113484</v>
      </c>
      <c r="F167" s="4">
        <v>118918.3</v>
      </c>
      <c r="G167" s="4">
        <v>122827.2</v>
      </c>
      <c r="H167" s="4">
        <v>132124.2</v>
      </c>
      <c r="I167" s="4">
        <v>141213.8</v>
      </c>
      <c r="J167" s="4">
        <v>144301.3</v>
      </c>
      <c r="K167" s="4">
        <v>118294.9</v>
      </c>
      <c r="L167" s="4">
        <v>122490</v>
      </c>
      <c r="M167" s="4">
        <v>126451.7</v>
      </c>
      <c r="N167" s="4">
        <v>122927.1</v>
      </c>
      <c r="O167" s="4">
        <v>118900.1</v>
      </c>
      <c r="P167" s="4">
        <v>117591.7</v>
      </c>
      <c r="Q167" s="4">
        <v>114695.4</v>
      </c>
      <c r="R167" s="4">
        <v>118093.2</v>
      </c>
      <c r="S167" s="4">
        <v>123631.2</v>
      </c>
      <c r="T167" s="4">
        <v>124958.8</v>
      </c>
      <c r="U167" s="4">
        <v>128453.6</v>
      </c>
      <c r="V167" s="4">
        <v>124508.3</v>
      </c>
      <c r="W167" s="4">
        <v>128978.1</v>
      </c>
    </row>
    <row r="168" spans="1:23" ht="14.25">
      <c r="A168" s="3" t="s">
        <v>50</v>
      </c>
      <c r="B168" s="4">
        <v>196841.7</v>
      </c>
      <c r="C168" s="4">
        <v>196903.9</v>
      </c>
      <c r="D168" s="4">
        <v>196910.4</v>
      </c>
      <c r="E168" s="4">
        <v>197202.1</v>
      </c>
      <c r="F168" s="4">
        <v>206338.4</v>
      </c>
      <c r="G168" s="4">
        <v>212886.5</v>
      </c>
      <c r="H168" s="4">
        <v>221278.2</v>
      </c>
      <c r="I168" s="4">
        <v>228597.3</v>
      </c>
      <c r="J168" s="4">
        <v>223170.6</v>
      </c>
      <c r="K168" s="4">
        <v>186077.8</v>
      </c>
      <c r="L168" s="4">
        <v>203129.2</v>
      </c>
      <c r="M168" s="4">
        <v>210713.1</v>
      </c>
      <c r="N168" s="4">
        <v>204789.8</v>
      </c>
      <c r="O168" s="4">
        <v>198277</v>
      </c>
      <c r="P168" s="4">
        <v>199171.8</v>
      </c>
      <c r="Q168" s="4">
        <v>206218</v>
      </c>
      <c r="R168" s="4">
        <v>212287.6</v>
      </c>
      <c r="S168" s="4">
        <v>218148.6</v>
      </c>
      <c r="T168" s="4">
        <v>223677.7</v>
      </c>
      <c r="U168" s="4">
        <v>225616.1</v>
      </c>
      <c r="V168" s="5" t="s">
        <v>53</v>
      </c>
      <c r="W168" s="5" t="s">
        <v>53</v>
      </c>
    </row>
    <row r="169" spans="1:23" ht="14.25">
      <c r="A169" s="3" t="s">
        <v>51</v>
      </c>
      <c r="B169" s="4">
        <v>215858.3</v>
      </c>
      <c r="C169" s="4">
        <v>221676</v>
      </c>
      <c r="D169" s="4">
        <v>222932.3</v>
      </c>
      <c r="E169" s="4">
        <v>223107.3</v>
      </c>
      <c r="F169" s="4">
        <v>230684.8</v>
      </c>
      <c r="G169" s="4">
        <v>243743.7</v>
      </c>
      <c r="H169" s="4">
        <v>262798.5</v>
      </c>
      <c r="I169" s="4">
        <v>279733.6</v>
      </c>
      <c r="J169" s="4">
        <v>288856.3</v>
      </c>
      <c r="K169" s="4">
        <v>273162.7</v>
      </c>
      <c r="L169" s="4">
        <v>279656.8</v>
      </c>
      <c r="M169" s="4">
        <v>288830.9</v>
      </c>
      <c r="N169" s="4">
        <v>292009.2</v>
      </c>
      <c r="O169" s="4">
        <v>295655.7</v>
      </c>
      <c r="P169" s="4">
        <v>297429.1</v>
      </c>
      <c r="Q169" s="4">
        <v>292479</v>
      </c>
      <c r="R169" s="4">
        <v>297054.9</v>
      </c>
      <c r="S169" s="4">
        <v>316344.8</v>
      </c>
      <c r="T169" s="4">
        <v>332168.9</v>
      </c>
      <c r="U169" s="4">
        <v>346995</v>
      </c>
      <c r="V169" s="4">
        <v>338042.3</v>
      </c>
      <c r="W169" s="5" t="s">
        <v>53</v>
      </c>
    </row>
    <row r="170" spans="1:23" ht="14.25">
      <c r="A170" s="3" t="s">
        <v>52</v>
      </c>
      <c r="B170" s="5" t="s">
        <v>53</v>
      </c>
      <c r="C170" s="5" t="s">
        <v>53</v>
      </c>
      <c r="D170" s="5" t="s">
        <v>53</v>
      </c>
      <c r="E170" s="5" t="s">
        <v>53</v>
      </c>
      <c r="F170" s="5" t="s">
        <v>53</v>
      </c>
      <c r="G170" s="5" t="s">
        <v>53</v>
      </c>
      <c r="H170" s="5" t="s">
        <v>53</v>
      </c>
      <c r="I170" s="5" t="s">
        <v>53</v>
      </c>
      <c r="J170" s="5" t="s">
        <v>53</v>
      </c>
      <c r="K170" s="5" t="s">
        <v>53</v>
      </c>
      <c r="L170" s="5" t="s">
        <v>53</v>
      </c>
      <c r="M170" s="5" t="s">
        <v>53</v>
      </c>
      <c r="N170" s="5" t="s">
        <v>53</v>
      </c>
      <c r="O170" s="5" t="s">
        <v>53</v>
      </c>
      <c r="P170" s="5" t="s">
        <v>53</v>
      </c>
      <c r="Q170" s="5" t="s">
        <v>53</v>
      </c>
      <c r="R170" s="5" t="s">
        <v>53</v>
      </c>
      <c r="S170" s="5" t="s">
        <v>53</v>
      </c>
      <c r="T170" s="5" t="s">
        <v>53</v>
      </c>
      <c r="U170" s="5" t="s">
        <v>53</v>
      </c>
      <c r="V170" s="5" t="s">
        <v>53</v>
      </c>
      <c r="W170" s="5" t="s">
        <v>53</v>
      </c>
    </row>
    <row r="171" spans="1:24" ht="14.25">
      <c r="A171" s="15" t="s">
        <v>59</v>
      </c>
      <c r="B171" s="70">
        <v>6457506</v>
      </c>
      <c r="C171" s="70">
        <v>6273949</v>
      </c>
      <c r="D171" s="70">
        <v>6074877</v>
      </c>
      <c r="E171" s="70">
        <v>6060026</v>
      </c>
      <c r="F171" s="70">
        <v>6216416</v>
      </c>
      <c r="G171" s="70">
        <v>6480844</v>
      </c>
      <c r="H171" s="70">
        <v>6595175</v>
      </c>
      <c r="I171" s="70">
        <v>6781646</v>
      </c>
      <c r="J171" s="70">
        <v>6533696</v>
      </c>
      <c r="K171" s="70">
        <v>5793948</v>
      </c>
      <c r="L171" s="70">
        <v>6125211</v>
      </c>
      <c r="M171" s="70">
        <v>6305716</v>
      </c>
      <c r="N171" s="70">
        <v>6456187</v>
      </c>
      <c r="O171" s="70">
        <v>6642617</v>
      </c>
      <c r="P171" s="70">
        <v>6782784</v>
      </c>
      <c r="Q171" s="70">
        <v>6769147</v>
      </c>
      <c r="R171" s="70">
        <v>6694233</v>
      </c>
      <c r="S171" s="70">
        <v>6749820</v>
      </c>
      <c r="T171" s="70">
        <v>6879565</v>
      </c>
      <c r="U171" s="70">
        <v>6836346</v>
      </c>
      <c r="X171">
        <f>U171/B171</f>
        <v>1.0586666121564579</v>
      </c>
    </row>
    <row r="172" ht="14.25">
      <c r="A172" s="1" t="s">
        <v>54</v>
      </c>
    </row>
    <row r="173" spans="1:2" ht="14.25">
      <c r="A173" s="1" t="s">
        <v>53</v>
      </c>
      <c r="B173" s="1" t="s">
        <v>55</v>
      </c>
    </row>
    <row r="175" spans="1:2" ht="14.25">
      <c r="A175" s="1" t="s">
        <v>5</v>
      </c>
      <c r="B175" s="1" t="s">
        <v>58</v>
      </c>
    </row>
    <row r="176" spans="1:2" ht="14.25">
      <c r="A176" s="1" t="s">
        <v>7</v>
      </c>
      <c r="B176" s="1" t="s">
        <v>57</v>
      </c>
    </row>
    <row r="177" spans="1:2" ht="14.25">
      <c r="A177" s="1" t="s">
        <v>9</v>
      </c>
      <c r="B177" s="1" t="s">
        <v>10</v>
      </c>
    </row>
    <row r="179" spans="1:23" ht="14.25">
      <c r="A179" s="3" t="s">
        <v>11</v>
      </c>
      <c r="B179" s="3" t="s">
        <v>12</v>
      </c>
      <c r="C179" s="3" t="s">
        <v>13</v>
      </c>
      <c r="D179" s="3" t="s">
        <v>14</v>
      </c>
      <c r="E179" s="3" t="s">
        <v>15</v>
      </c>
      <c r="F179" s="3" t="s">
        <v>16</v>
      </c>
      <c r="G179" s="3" t="s">
        <v>17</v>
      </c>
      <c r="H179" s="3" t="s">
        <v>18</v>
      </c>
      <c r="I179" s="3" t="s">
        <v>19</v>
      </c>
      <c r="J179" s="3" t="s">
        <v>20</v>
      </c>
      <c r="K179" s="3" t="s">
        <v>21</v>
      </c>
      <c r="L179" s="3" t="s">
        <v>22</v>
      </c>
      <c r="M179" s="3" t="s">
        <v>23</v>
      </c>
      <c r="N179" s="3" t="s">
        <v>24</v>
      </c>
      <c r="O179" s="3" t="s">
        <v>25</v>
      </c>
      <c r="P179" s="3" t="s">
        <v>26</v>
      </c>
      <c r="Q179" s="3" t="s">
        <v>27</v>
      </c>
      <c r="R179" s="3" t="s">
        <v>28</v>
      </c>
      <c r="S179" s="3" t="s">
        <v>29</v>
      </c>
      <c r="T179" s="3" t="s">
        <v>30</v>
      </c>
      <c r="U179" s="3" t="s">
        <v>31</v>
      </c>
      <c r="V179" s="3" t="s">
        <v>32</v>
      </c>
      <c r="W179" s="3" t="s">
        <v>33</v>
      </c>
    </row>
    <row r="180" spans="1:23" ht="14.25">
      <c r="A180" s="3" t="s">
        <v>34</v>
      </c>
      <c r="B180" s="4">
        <v>1437559.9</v>
      </c>
      <c r="C180" s="4">
        <v>1459803.9</v>
      </c>
      <c r="D180" s="4">
        <v>1459210.3</v>
      </c>
      <c r="E180" s="4">
        <v>1475111.4</v>
      </c>
      <c r="F180" s="4">
        <v>1522027.9</v>
      </c>
      <c r="G180" s="4">
        <v>1554973.1</v>
      </c>
      <c r="H180" s="4">
        <v>1646962.8</v>
      </c>
      <c r="I180" s="4">
        <v>1716030.6</v>
      </c>
      <c r="J180" s="4">
        <v>1685590.1</v>
      </c>
      <c r="K180" s="4">
        <v>1446625.7</v>
      </c>
      <c r="L180" s="4">
        <v>1587666</v>
      </c>
      <c r="M180" s="4">
        <v>1663295.7</v>
      </c>
      <c r="N180" s="4">
        <v>1622527.6</v>
      </c>
      <c r="O180" s="4">
        <v>1615388.1</v>
      </c>
      <c r="P180" s="4">
        <v>1669660.8</v>
      </c>
      <c r="Q180" s="4">
        <v>1742440.9</v>
      </c>
      <c r="R180" s="4">
        <v>1789427</v>
      </c>
      <c r="S180" s="4">
        <v>1859375.2</v>
      </c>
      <c r="T180" s="4">
        <v>1901062</v>
      </c>
      <c r="U180" s="4">
        <v>1910416.2</v>
      </c>
      <c r="V180" s="4">
        <v>1773145</v>
      </c>
      <c r="W180" s="5" t="s">
        <v>53</v>
      </c>
    </row>
    <row r="181" spans="1:24" ht="14.25">
      <c r="A181" s="3" t="s">
        <v>35</v>
      </c>
      <c r="B181" s="4">
        <v>45751.6</v>
      </c>
      <c r="C181" s="4">
        <v>46076.1</v>
      </c>
      <c r="D181" s="4">
        <v>46269</v>
      </c>
      <c r="E181" s="4">
        <v>46176.5</v>
      </c>
      <c r="F181" s="4">
        <v>48527.1</v>
      </c>
      <c r="G181" s="4">
        <v>49811.7</v>
      </c>
      <c r="H181" s="4">
        <v>48655.5</v>
      </c>
      <c r="I181" s="4">
        <v>51741.8</v>
      </c>
      <c r="J181" s="4">
        <v>50013</v>
      </c>
      <c r="K181" s="4">
        <v>45654.8</v>
      </c>
      <c r="L181" s="4">
        <v>48437.8</v>
      </c>
      <c r="M181" s="4">
        <v>48500.4</v>
      </c>
      <c r="N181" s="4">
        <v>47737.6</v>
      </c>
      <c r="O181" s="4">
        <v>48232.1</v>
      </c>
      <c r="P181" s="4">
        <v>49735.4</v>
      </c>
      <c r="Q181" s="4">
        <v>51092.3</v>
      </c>
      <c r="R181" s="4">
        <v>50252.2</v>
      </c>
      <c r="S181" s="4">
        <v>51023.5</v>
      </c>
      <c r="T181" s="4">
        <v>50961</v>
      </c>
      <c r="U181" s="4">
        <v>52799.8</v>
      </c>
      <c r="V181" s="4">
        <v>50852.9</v>
      </c>
      <c r="W181" s="5" t="s">
        <v>53</v>
      </c>
      <c r="X181" s="6">
        <f>U181/B181</f>
        <v>1.154053628725553</v>
      </c>
    </row>
    <row r="182" spans="1:24" ht="14.25">
      <c r="A182" s="3" t="s">
        <v>36</v>
      </c>
      <c r="B182" s="4">
        <v>18061.6</v>
      </c>
      <c r="C182" s="4">
        <v>18814.6</v>
      </c>
      <c r="D182" s="4">
        <v>19552.7</v>
      </c>
      <c r="E182" s="4">
        <v>19607.1</v>
      </c>
      <c r="F182" s="4">
        <v>21298.8</v>
      </c>
      <c r="G182" s="4">
        <v>24375.7</v>
      </c>
      <c r="H182" s="4">
        <v>29397.6</v>
      </c>
      <c r="I182" s="4">
        <v>31311.5</v>
      </c>
      <c r="J182" s="4">
        <v>33867.8</v>
      </c>
      <c r="K182" s="4">
        <v>29646.6</v>
      </c>
      <c r="L182" s="4">
        <v>33099.7</v>
      </c>
      <c r="M182" s="4">
        <v>36758.7</v>
      </c>
      <c r="N182" s="4">
        <v>35277.6</v>
      </c>
      <c r="O182" s="4">
        <v>34834.6</v>
      </c>
      <c r="P182" s="4">
        <v>36080.1</v>
      </c>
      <c r="Q182" s="4">
        <v>38816.2</v>
      </c>
      <c r="R182" s="4">
        <v>40591.4</v>
      </c>
      <c r="S182" s="4">
        <v>44108.8</v>
      </c>
      <c r="T182" s="4">
        <v>44940.9</v>
      </c>
      <c r="U182" s="4">
        <v>47045.5</v>
      </c>
      <c r="V182" s="4">
        <v>41688.9</v>
      </c>
      <c r="W182" s="4">
        <v>43754.9</v>
      </c>
      <c r="X182" s="6">
        <f>U182/B182</f>
        <v>2.6047249413119546</v>
      </c>
    </row>
    <row r="183" spans="1:24" ht="14.25">
      <c r="A183" s="3" t="s">
        <v>37</v>
      </c>
      <c r="B183" s="4">
        <v>28529.3</v>
      </c>
      <c r="C183" s="4">
        <v>28985.8</v>
      </c>
      <c r="D183" s="4">
        <v>28282.1</v>
      </c>
      <c r="E183" s="4">
        <v>27453.7</v>
      </c>
      <c r="F183" s="4">
        <v>27925.2</v>
      </c>
      <c r="G183" s="4">
        <v>27439.5</v>
      </c>
      <c r="H183" s="4">
        <v>28911</v>
      </c>
      <c r="I183" s="4">
        <v>29259.2</v>
      </c>
      <c r="J183" s="4">
        <v>29077.8</v>
      </c>
      <c r="K183" s="4">
        <v>25618.3</v>
      </c>
      <c r="L183" s="4">
        <v>26587.5</v>
      </c>
      <c r="M183" s="4">
        <v>28249.2</v>
      </c>
      <c r="N183" s="4">
        <v>29402.2</v>
      </c>
      <c r="O183" s="4">
        <v>30221.4</v>
      </c>
      <c r="P183" s="4">
        <v>30627.2</v>
      </c>
      <c r="Q183" s="4">
        <v>30468</v>
      </c>
      <c r="R183" s="4">
        <v>32297.1</v>
      </c>
      <c r="S183" s="4">
        <v>35322.5</v>
      </c>
      <c r="T183" s="4">
        <v>36380.3</v>
      </c>
      <c r="U183" s="4">
        <v>38260.7</v>
      </c>
      <c r="V183" s="4">
        <v>37242.9</v>
      </c>
      <c r="W183" s="4">
        <v>39221.6</v>
      </c>
      <c r="X183" s="6">
        <f>U183/B183</f>
        <v>1.3411019548324004</v>
      </c>
    </row>
    <row r="184" spans="1:24" ht="14.25">
      <c r="A184" s="3" t="s">
        <v>38</v>
      </c>
      <c r="B184" s="4">
        <v>450180.6</v>
      </c>
      <c r="C184" s="4">
        <v>456449.7</v>
      </c>
      <c r="D184" s="4">
        <v>445336.3</v>
      </c>
      <c r="E184" s="4">
        <v>449895.6</v>
      </c>
      <c r="F184" s="4">
        <v>466309.4</v>
      </c>
      <c r="G184" s="4">
        <v>474231.3</v>
      </c>
      <c r="H184" s="4">
        <v>515037.6</v>
      </c>
      <c r="I184" s="4">
        <v>536808.6</v>
      </c>
      <c r="J184" s="4">
        <v>525581.2</v>
      </c>
      <c r="K184" s="4">
        <v>424078.2</v>
      </c>
      <c r="L184" s="4">
        <v>505064</v>
      </c>
      <c r="M184" s="4">
        <v>547124.2</v>
      </c>
      <c r="N184" s="4">
        <v>537321.5</v>
      </c>
      <c r="O184" s="4">
        <v>536979.6</v>
      </c>
      <c r="P184" s="4">
        <v>563822.9</v>
      </c>
      <c r="Q184" s="4">
        <v>569921</v>
      </c>
      <c r="R184" s="4">
        <v>592204.9</v>
      </c>
      <c r="S184" s="4">
        <v>613634</v>
      </c>
      <c r="T184" s="4">
        <v>620871.9</v>
      </c>
      <c r="U184" s="4">
        <v>610100.4</v>
      </c>
      <c r="V184" s="4">
        <v>548947.9</v>
      </c>
      <c r="W184" s="5" t="s">
        <v>53</v>
      </c>
      <c r="X184" s="6">
        <f>U184/B184</f>
        <v>1.3552347657806667</v>
      </c>
    </row>
    <row r="185" spans="1:23" ht="14.25">
      <c r="A185" s="3" t="s">
        <v>39</v>
      </c>
      <c r="B185" s="4">
        <v>128585.9</v>
      </c>
      <c r="C185" s="4">
        <v>132979.1</v>
      </c>
      <c r="D185" s="4">
        <v>133161</v>
      </c>
      <c r="E185" s="4">
        <v>135137.9</v>
      </c>
      <c r="F185" s="4">
        <v>135678.6</v>
      </c>
      <c r="G185" s="4">
        <v>137513.9</v>
      </c>
      <c r="H185" s="4">
        <v>140766.8</v>
      </c>
      <c r="I185" s="4">
        <v>142188.3</v>
      </c>
      <c r="J185" s="4">
        <v>138541.2</v>
      </c>
      <c r="K185" s="4">
        <v>122691.6</v>
      </c>
      <c r="L185" s="4">
        <v>122263</v>
      </c>
      <c r="M185" s="4">
        <v>120303.8</v>
      </c>
      <c r="N185" s="4">
        <v>113268.2</v>
      </c>
      <c r="O185" s="4">
        <v>112113.1</v>
      </c>
      <c r="P185" s="4">
        <v>114434</v>
      </c>
      <c r="Q185" s="4">
        <v>119707.1</v>
      </c>
      <c r="R185" s="4">
        <v>122496</v>
      </c>
      <c r="S185" s="4">
        <v>129437.2</v>
      </c>
      <c r="T185" s="4">
        <v>127951.9</v>
      </c>
      <c r="U185" s="4">
        <v>128784.5</v>
      </c>
      <c r="V185" s="4">
        <v>113232.8</v>
      </c>
      <c r="W185" s="5" t="s">
        <v>53</v>
      </c>
    </row>
    <row r="186" spans="1:24" ht="14.25">
      <c r="A186" s="3" t="s">
        <v>40</v>
      </c>
      <c r="B186" s="4">
        <v>196357</v>
      </c>
      <c r="C186" s="4">
        <v>198578.7</v>
      </c>
      <c r="D186" s="4">
        <v>198254.6</v>
      </c>
      <c r="E186" s="4">
        <v>202610.5</v>
      </c>
      <c r="F186" s="4">
        <v>207557.7</v>
      </c>
      <c r="G186" s="4">
        <v>211021.9</v>
      </c>
      <c r="H186" s="4">
        <v>216607.5</v>
      </c>
      <c r="I186" s="4">
        <v>220961.5</v>
      </c>
      <c r="J186" s="4">
        <v>213785.7</v>
      </c>
      <c r="K186" s="4">
        <v>201304.2</v>
      </c>
      <c r="L186" s="4">
        <v>206056</v>
      </c>
      <c r="M186" s="4">
        <v>214383.8</v>
      </c>
      <c r="N186" s="4">
        <v>213857.4</v>
      </c>
      <c r="O186" s="4">
        <v>213611.9</v>
      </c>
      <c r="P186" s="4">
        <v>217065.2</v>
      </c>
      <c r="Q186" s="4">
        <v>218513.9</v>
      </c>
      <c r="R186" s="4">
        <v>220385.9</v>
      </c>
      <c r="S186" s="4">
        <v>225320.3</v>
      </c>
      <c r="T186" s="4">
        <v>229061.4</v>
      </c>
      <c r="U186" s="4">
        <v>233788.6</v>
      </c>
      <c r="V186" s="4">
        <v>208229.5</v>
      </c>
      <c r="W186" s="5" t="s">
        <v>53</v>
      </c>
      <c r="X186" s="6">
        <f>U186/B186</f>
        <v>1.1906303314880549</v>
      </c>
    </row>
    <row r="187" spans="1:24" ht="14.25">
      <c r="A187" s="3" t="s">
        <v>41</v>
      </c>
      <c r="B187" s="4">
        <v>247000.9</v>
      </c>
      <c r="C187" s="4">
        <v>246158.2</v>
      </c>
      <c r="D187" s="4">
        <v>246029.6</v>
      </c>
      <c r="E187" s="4">
        <v>241040.1</v>
      </c>
      <c r="F187" s="4">
        <v>245047.6</v>
      </c>
      <c r="G187" s="4">
        <v>246683.5</v>
      </c>
      <c r="H187" s="4">
        <v>257663.9</v>
      </c>
      <c r="I187" s="4">
        <v>265672.5</v>
      </c>
      <c r="J187" s="4">
        <v>257023</v>
      </c>
      <c r="K187" s="4">
        <v>209531.6</v>
      </c>
      <c r="L187" s="4">
        <v>229274.2</v>
      </c>
      <c r="M187" s="4">
        <v>232969.8</v>
      </c>
      <c r="N187" s="4">
        <v>223656.3</v>
      </c>
      <c r="O187" s="4">
        <v>220664.5</v>
      </c>
      <c r="P187" s="4">
        <v>221155.3</v>
      </c>
      <c r="Q187" s="4">
        <v>226773.9</v>
      </c>
      <c r="R187" s="4">
        <v>233517.1</v>
      </c>
      <c r="S187" s="4">
        <v>241632.8</v>
      </c>
      <c r="T187" s="4">
        <v>245797.9</v>
      </c>
      <c r="U187" s="4">
        <v>244715.2</v>
      </c>
      <c r="V187" s="4">
        <v>216709.2</v>
      </c>
      <c r="W187" s="4">
        <v>245420.1</v>
      </c>
      <c r="X187" s="6">
        <f>U187/B187</f>
        <v>0.9907461875644988</v>
      </c>
    </row>
    <row r="188" spans="1:24" ht="14.25">
      <c r="A188" s="3" t="s">
        <v>42</v>
      </c>
      <c r="B188" s="4">
        <v>13509.4</v>
      </c>
      <c r="C188" s="4">
        <v>14128.9</v>
      </c>
      <c r="D188" s="4">
        <v>15151.8</v>
      </c>
      <c r="E188" s="4">
        <v>16423.1</v>
      </c>
      <c r="F188" s="4">
        <v>17417.2</v>
      </c>
      <c r="G188" s="4">
        <v>18338.8</v>
      </c>
      <c r="H188" s="4">
        <v>19575.6</v>
      </c>
      <c r="I188" s="4">
        <v>20781.9</v>
      </c>
      <c r="J188" s="4">
        <v>20072.7</v>
      </c>
      <c r="K188" s="4">
        <v>16516</v>
      </c>
      <c r="L188" s="4">
        <v>18037.3</v>
      </c>
      <c r="M188" s="4">
        <v>18150.4</v>
      </c>
      <c r="N188" s="4">
        <v>17921.8</v>
      </c>
      <c r="O188" s="4">
        <v>17536.4</v>
      </c>
      <c r="P188" s="4">
        <v>18780.8</v>
      </c>
      <c r="Q188" s="4">
        <v>20410.8</v>
      </c>
      <c r="R188" s="4">
        <v>20471.5</v>
      </c>
      <c r="S188" s="4">
        <v>21138.1</v>
      </c>
      <c r="T188" s="4">
        <v>21721.1</v>
      </c>
      <c r="U188" s="4">
        <v>22085.6</v>
      </c>
      <c r="V188" s="4">
        <v>20540.4</v>
      </c>
      <c r="W188" s="5" t="s">
        <v>53</v>
      </c>
      <c r="X188" s="6">
        <f>U188/B188</f>
        <v>1.6348320428738508</v>
      </c>
    </row>
    <row r="189" spans="1:24" ht="14.25">
      <c r="A189" s="3" t="s">
        <v>43</v>
      </c>
      <c r="B189" s="4">
        <v>61343.7</v>
      </c>
      <c r="C189" s="4">
        <v>62903</v>
      </c>
      <c r="D189" s="4">
        <v>62552.6</v>
      </c>
      <c r="E189" s="4">
        <v>61939.1</v>
      </c>
      <c r="F189" s="4">
        <v>64317.9</v>
      </c>
      <c r="G189" s="4">
        <v>66388.1</v>
      </c>
      <c r="H189" s="4">
        <v>67986.3</v>
      </c>
      <c r="I189" s="4">
        <v>71773.4</v>
      </c>
      <c r="J189" s="4">
        <v>71336.6</v>
      </c>
      <c r="K189" s="4">
        <v>64147</v>
      </c>
      <c r="L189" s="4">
        <v>66918</v>
      </c>
      <c r="M189" s="4">
        <v>69946.3</v>
      </c>
      <c r="N189" s="4">
        <v>69290.2</v>
      </c>
      <c r="O189" s="4">
        <v>68642.5</v>
      </c>
      <c r="P189" s="4">
        <v>70275.9</v>
      </c>
      <c r="Q189" s="4">
        <v>70778.2</v>
      </c>
      <c r="R189" s="4">
        <v>72301.4</v>
      </c>
      <c r="S189" s="4">
        <v>76700.1</v>
      </c>
      <c r="T189" s="4">
        <v>79746.5</v>
      </c>
      <c r="U189" s="4">
        <v>80067.4</v>
      </c>
      <c r="V189" s="4">
        <v>78257.4</v>
      </c>
      <c r="W189" s="4">
        <v>83623.8</v>
      </c>
      <c r="X189" s="6">
        <f>U189/B189</f>
        <v>1.3052261275403994</v>
      </c>
    </row>
    <row r="190" spans="1:24" ht="14.25">
      <c r="A190" s="3" t="s">
        <v>44</v>
      </c>
      <c r="B190" s="4">
        <v>40957.4</v>
      </c>
      <c r="C190" s="4">
        <v>42075.5</v>
      </c>
      <c r="D190" s="4">
        <v>41507.7</v>
      </c>
      <c r="E190" s="4">
        <v>41784.3</v>
      </c>
      <c r="F190" s="4">
        <v>43049.8</v>
      </c>
      <c r="G190" s="4">
        <v>44973.2</v>
      </c>
      <c r="H190" s="4">
        <v>48538.4</v>
      </c>
      <c r="I190" s="4">
        <v>52317.1</v>
      </c>
      <c r="J190" s="4">
        <v>52886.1</v>
      </c>
      <c r="K190" s="4">
        <v>45097.9</v>
      </c>
      <c r="L190" s="4">
        <v>48759.3</v>
      </c>
      <c r="M190" s="4">
        <v>52284.8</v>
      </c>
      <c r="N190" s="4">
        <v>53350.6</v>
      </c>
      <c r="O190" s="4">
        <v>53489.5</v>
      </c>
      <c r="P190" s="4">
        <v>54686.1</v>
      </c>
      <c r="Q190" s="4">
        <v>55153.1</v>
      </c>
      <c r="R190" s="4">
        <v>57555.8</v>
      </c>
      <c r="S190" s="4">
        <v>59412</v>
      </c>
      <c r="T190" s="4">
        <v>61982.9</v>
      </c>
      <c r="U190" s="4">
        <v>62382.2</v>
      </c>
      <c r="V190" s="4">
        <v>58017.3</v>
      </c>
      <c r="W190" s="5" t="s">
        <v>53</v>
      </c>
      <c r="X190">
        <f>T190/B190</f>
        <v>1.5133504568161065</v>
      </c>
    </row>
    <row r="191" spans="1:23" ht="14.25">
      <c r="A191" s="3" t="s">
        <v>45</v>
      </c>
      <c r="B191" s="4">
        <v>26050.7</v>
      </c>
      <c r="C191" s="4">
        <v>25737.2</v>
      </c>
      <c r="D191" s="4">
        <v>26374.8</v>
      </c>
      <c r="E191" s="4">
        <v>29543.9</v>
      </c>
      <c r="F191" s="4">
        <v>33370.3</v>
      </c>
      <c r="G191" s="4">
        <v>34966.5</v>
      </c>
      <c r="H191" s="4">
        <v>40733.2</v>
      </c>
      <c r="I191" s="4">
        <v>46465.7</v>
      </c>
      <c r="J191" s="4">
        <v>50351</v>
      </c>
      <c r="K191" s="4">
        <v>51260.5</v>
      </c>
      <c r="L191" s="4">
        <v>55557.4</v>
      </c>
      <c r="M191" s="4">
        <v>59931.3</v>
      </c>
      <c r="N191" s="4">
        <v>61508.3</v>
      </c>
      <c r="O191" s="4">
        <v>61608.4</v>
      </c>
      <c r="P191" s="4">
        <v>66720.2</v>
      </c>
      <c r="Q191" s="4">
        <v>71932.3</v>
      </c>
      <c r="R191" s="4">
        <v>75482.6</v>
      </c>
      <c r="S191" s="4">
        <v>77076.5</v>
      </c>
      <c r="T191" s="4">
        <v>82198.6</v>
      </c>
      <c r="U191" s="4">
        <v>85414.6</v>
      </c>
      <c r="V191" s="4">
        <v>79252.5</v>
      </c>
      <c r="W191" s="5" t="s">
        <v>53</v>
      </c>
    </row>
    <row r="192" spans="1:23" ht="14.25">
      <c r="A192" s="3" t="s">
        <v>46</v>
      </c>
      <c r="B192" s="4">
        <v>21780.5</v>
      </c>
      <c r="C192" s="4">
        <v>22111.2</v>
      </c>
      <c r="D192" s="4">
        <v>21990.2</v>
      </c>
      <c r="E192" s="4">
        <v>21749.3</v>
      </c>
      <c r="F192" s="4">
        <v>21885.4</v>
      </c>
      <c r="G192" s="4">
        <v>21625.4</v>
      </c>
      <c r="H192" s="4">
        <v>21864.2</v>
      </c>
      <c r="I192" s="4">
        <v>22349.4</v>
      </c>
      <c r="J192" s="4">
        <v>21807</v>
      </c>
      <c r="K192" s="4">
        <v>19462.4</v>
      </c>
      <c r="L192" s="4">
        <v>20837.1</v>
      </c>
      <c r="M192" s="4">
        <v>20959</v>
      </c>
      <c r="N192" s="4">
        <v>20230.1</v>
      </c>
      <c r="O192" s="4">
        <v>20389.2</v>
      </c>
      <c r="P192" s="4">
        <v>20941.4</v>
      </c>
      <c r="Q192" s="4">
        <v>21534.6</v>
      </c>
      <c r="R192" s="4">
        <v>21981.7</v>
      </c>
      <c r="S192" s="4">
        <v>23305.7</v>
      </c>
      <c r="T192" s="4">
        <v>24135.5</v>
      </c>
      <c r="U192" s="4">
        <v>24272.6</v>
      </c>
      <c r="V192" s="4">
        <v>22330.2</v>
      </c>
      <c r="W192" s="5" t="s">
        <v>53</v>
      </c>
    </row>
    <row r="193" spans="1:23" ht="14.25">
      <c r="A193" s="3" t="s">
        <v>47</v>
      </c>
      <c r="B193" s="4">
        <v>4684.1</v>
      </c>
      <c r="C193" s="4">
        <v>4926.9</v>
      </c>
      <c r="D193" s="4">
        <v>5192</v>
      </c>
      <c r="E193" s="4">
        <v>5489.7</v>
      </c>
      <c r="F193" s="4">
        <v>5806.3</v>
      </c>
      <c r="G193" s="4">
        <v>6017.3</v>
      </c>
      <c r="H193" s="4">
        <v>6439</v>
      </c>
      <c r="I193" s="4">
        <v>7004.1</v>
      </c>
      <c r="J193" s="4">
        <v>7081.7</v>
      </c>
      <c r="K193" s="4">
        <v>5978.2</v>
      </c>
      <c r="L193" s="4">
        <v>6356.1</v>
      </c>
      <c r="M193" s="4">
        <v>6561.1</v>
      </c>
      <c r="N193" s="4">
        <v>6373</v>
      </c>
      <c r="O193" s="4">
        <v>6325.9</v>
      </c>
      <c r="P193" s="4">
        <v>6612.2</v>
      </c>
      <c r="Q193" s="4">
        <v>6798.5</v>
      </c>
      <c r="R193" s="4">
        <v>7176.6</v>
      </c>
      <c r="S193" s="4">
        <v>7732.7</v>
      </c>
      <c r="T193" s="4">
        <v>7964.7</v>
      </c>
      <c r="U193" s="4">
        <v>8623.7</v>
      </c>
      <c r="V193" s="4">
        <v>8385.5</v>
      </c>
      <c r="W193" s="5" t="s">
        <v>53</v>
      </c>
    </row>
    <row r="194" spans="1:23" ht="14.25">
      <c r="A194" s="3" t="s">
        <v>48</v>
      </c>
      <c r="B194" s="4">
        <v>4590.9</v>
      </c>
      <c r="C194" s="4">
        <v>5355.6</v>
      </c>
      <c r="D194" s="4">
        <v>5528</v>
      </c>
      <c r="E194" s="4">
        <v>6471.4</v>
      </c>
      <c r="F194" s="4">
        <v>7804.7</v>
      </c>
      <c r="G194" s="4">
        <v>8833.3</v>
      </c>
      <c r="H194" s="4">
        <v>9924.1</v>
      </c>
      <c r="I194" s="4">
        <v>10937</v>
      </c>
      <c r="J194" s="4">
        <v>11287.8</v>
      </c>
      <c r="K194" s="4">
        <v>9609.7</v>
      </c>
      <c r="L194" s="4">
        <v>12358.8</v>
      </c>
      <c r="M194" s="4">
        <v>12851.5</v>
      </c>
      <c r="N194" s="4">
        <v>12890.1</v>
      </c>
      <c r="O194" s="4">
        <v>12761.5</v>
      </c>
      <c r="P194" s="4">
        <v>15329.5</v>
      </c>
      <c r="Q194" s="4">
        <v>17249.4</v>
      </c>
      <c r="R194" s="4">
        <v>17053.6</v>
      </c>
      <c r="S194" s="4">
        <v>17229.7</v>
      </c>
      <c r="T194" s="4">
        <v>19250.2</v>
      </c>
      <c r="U194" s="4">
        <v>20667.2</v>
      </c>
      <c r="V194" s="4">
        <v>17351.8</v>
      </c>
      <c r="W194" s="5" t="s">
        <v>53</v>
      </c>
    </row>
    <row r="195" spans="1:23" ht="14.25">
      <c r="A195" s="3" t="s">
        <v>49</v>
      </c>
      <c r="B195" s="4">
        <v>26970.9</v>
      </c>
      <c r="C195" s="4">
        <v>27946.4</v>
      </c>
      <c r="D195" s="4">
        <v>28874.5</v>
      </c>
      <c r="E195" s="4">
        <v>29704.9</v>
      </c>
      <c r="F195" s="4">
        <v>31158.6</v>
      </c>
      <c r="G195" s="4">
        <v>32347.6</v>
      </c>
      <c r="H195" s="4">
        <v>36044.3</v>
      </c>
      <c r="I195" s="4">
        <v>39680.7</v>
      </c>
      <c r="J195" s="4">
        <v>38645</v>
      </c>
      <c r="K195" s="4">
        <v>29673.9</v>
      </c>
      <c r="L195" s="4">
        <v>31926</v>
      </c>
      <c r="M195" s="4">
        <v>31942.4</v>
      </c>
      <c r="N195" s="4">
        <v>28243</v>
      </c>
      <c r="O195" s="4">
        <v>28474.8</v>
      </c>
      <c r="P195" s="4">
        <v>28222</v>
      </c>
      <c r="Q195" s="4">
        <v>28326</v>
      </c>
      <c r="R195" s="4">
        <v>29714.9</v>
      </c>
      <c r="S195" s="4">
        <v>31923.3</v>
      </c>
      <c r="T195" s="4">
        <v>30549.9</v>
      </c>
      <c r="U195" s="4">
        <v>31513.5</v>
      </c>
      <c r="V195" s="4">
        <v>30856.5</v>
      </c>
      <c r="W195" s="4">
        <v>31142.1</v>
      </c>
    </row>
    <row r="196" spans="1:23" ht="14.25">
      <c r="A196" s="3" t="s">
        <v>50</v>
      </c>
      <c r="B196" s="4">
        <v>47252</v>
      </c>
      <c r="C196" s="4">
        <v>46841.6</v>
      </c>
      <c r="D196" s="4">
        <v>49002.1</v>
      </c>
      <c r="E196" s="4">
        <v>50689.5</v>
      </c>
      <c r="F196" s="4">
        <v>53571</v>
      </c>
      <c r="G196" s="4">
        <v>55116.2</v>
      </c>
      <c r="H196" s="4">
        <v>59202.2</v>
      </c>
      <c r="I196" s="4">
        <v>61628.4</v>
      </c>
      <c r="J196" s="4">
        <v>59065</v>
      </c>
      <c r="K196" s="4">
        <v>45361.9</v>
      </c>
      <c r="L196" s="4">
        <v>55157.3</v>
      </c>
      <c r="M196" s="4">
        <v>58371.6</v>
      </c>
      <c r="N196" s="4">
        <v>54195.2</v>
      </c>
      <c r="O196" s="4">
        <v>52320.1</v>
      </c>
      <c r="P196" s="4">
        <v>51725.9</v>
      </c>
      <c r="Q196" s="4">
        <v>54604.8</v>
      </c>
      <c r="R196" s="4">
        <v>54857.2</v>
      </c>
      <c r="S196" s="4">
        <v>56920.2</v>
      </c>
      <c r="T196" s="4">
        <v>58268.6</v>
      </c>
      <c r="U196" s="4">
        <v>57201.5</v>
      </c>
      <c r="V196" s="4">
        <v>53576</v>
      </c>
      <c r="W196" s="5" t="s">
        <v>53</v>
      </c>
    </row>
    <row r="197" spans="1:23" ht="14.25">
      <c r="A197" s="3" t="s">
        <v>51</v>
      </c>
      <c r="B197" s="4">
        <v>66373.9</v>
      </c>
      <c r="C197" s="4">
        <v>70139.1</v>
      </c>
      <c r="D197" s="4">
        <v>71725.4</v>
      </c>
      <c r="E197" s="4">
        <v>71488.2</v>
      </c>
      <c r="F197" s="4">
        <v>72644.6</v>
      </c>
      <c r="G197" s="4">
        <v>76133.9</v>
      </c>
      <c r="H197" s="4">
        <v>81099.4</v>
      </c>
      <c r="I197" s="4">
        <v>85338.7</v>
      </c>
      <c r="J197" s="4">
        <v>88062</v>
      </c>
      <c r="K197" s="4">
        <v>77270.7</v>
      </c>
      <c r="L197" s="4">
        <v>82865</v>
      </c>
      <c r="M197" s="4">
        <v>90357.8</v>
      </c>
      <c r="N197" s="4">
        <v>88139.6</v>
      </c>
      <c r="O197" s="4">
        <v>90113.2</v>
      </c>
      <c r="P197" s="4">
        <v>91772.2</v>
      </c>
      <c r="Q197" s="4">
        <v>92421</v>
      </c>
      <c r="R197" s="4">
        <v>96503.3</v>
      </c>
      <c r="S197" s="4">
        <v>101168.8</v>
      </c>
      <c r="T197" s="4">
        <v>106323.2</v>
      </c>
      <c r="U197" s="4">
        <v>109503.5</v>
      </c>
      <c r="V197" s="4">
        <v>106251.4</v>
      </c>
      <c r="W197" s="5" t="s">
        <v>53</v>
      </c>
    </row>
    <row r="198" spans="1:24" ht="14.25">
      <c r="A198" s="3" t="s">
        <v>52</v>
      </c>
      <c r="B198" s="4">
        <v>190677.7</v>
      </c>
      <c r="C198" s="4">
        <v>187985.4</v>
      </c>
      <c r="D198" s="4">
        <v>183367.4</v>
      </c>
      <c r="E198" s="4">
        <v>182780.1</v>
      </c>
      <c r="F198" s="4">
        <v>186170.1</v>
      </c>
      <c r="G198" s="4">
        <v>186388.9</v>
      </c>
      <c r="H198" s="4">
        <v>190857</v>
      </c>
      <c r="I198" s="4">
        <v>191816.9</v>
      </c>
      <c r="J198" s="4">
        <v>186497.3</v>
      </c>
      <c r="K198" s="4">
        <v>170431.1</v>
      </c>
      <c r="L198" s="4">
        <v>178357.3</v>
      </c>
      <c r="M198" s="4">
        <v>182365.2</v>
      </c>
      <c r="N198" s="4">
        <v>180231.6</v>
      </c>
      <c r="O198" s="4">
        <v>178288.3</v>
      </c>
      <c r="P198" s="4">
        <v>183349.7</v>
      </c>
      <c r="Q198" s="4">
        <v>182459.8</v>
      </c>
      <c r="R198" s="4">
        <v>182952.5</v>
      </c>
      <c r="S198" s="4">
        <v>187207.8</v>
      </c>
      <c r="T198" s="4">
        <v>189357.1</v>
      </c>
      <c r="U198" s="5">
        <f>T198*X198</f>
        <v>195214.83365002304</v>
      </c>
      <c r="V198" s="5" t="s">
        <v>53</v>
      </c>
      <c r="W198" s="5" t="s">
        <v>53</v>
      </c>
      <c r="X198" s="66">
        <v>1.0309348508718343</v>
      </c>
    </row>
    <row r="199" spans="1:24" ht="14.25">
      <c r="A199" s="15" t="s">
        <v>59</v>
      </c>
      <c r="B199" s="76">
        <v>1734317</v>
      </c>
      <c r="C199" s="76">
        <v>1664623</v>
      </c>
      <c r="D199" s="76">
        <v>1684061</v>
      </c>
      <c r="E199" s="76">
        <v>1777338</v>
      </c>
      <c r="F199" s="76">
        <v>1902520</v>
      </c>
      <c r="G199" s="76">
        <v>1958061</v>
      </c>
      <c r="H199" s="76">
        <v>2071150</v>
      </c>
      <c r="I199" s="76">
        <v>2141858</v>
      </c>
      <c r="J199" s="76">
        <v>2099086</v>
      </c>
      <c r="K199" s="76">
        <v>1898168</v>
      </c>
      <c r="L199" s="76">
        <v>2008124</v>
      </c>
      <c r="M199" s="76">
        <v>2017530</v>
      </c>
      <c r="N199" s="76">
        <v>2008861</v>
      </c>
      <c r="O199" s="76">
        <v>2065307</v>
      </c>
      <c r="P199" s="76">
        <v>2101904</v>
      </c>
      <c r="Q199" s="76">
        <v>2123243</v>
      </c>
      <c r="R199" s="76">
        <v>2116957</v>
      </c>
      <c r="S199" s="76">
        <v>2188044</v>
      </c>
      <c r="T199" s="76">
        <v>2277148</v>
      </c>
      <c r="U199" s="76">
        <v>2316740</v>
      </c>
      <c r="X199" s="6">
        <f>U199/B199</f>
        <v>1.3358226898542769</v>
      </c>
    </row>
    <row r="200" spans="1:24" ht="14.25">
      <c r="A200" s="8" t="s">
        <v>41</v>
      </c>
      <c r="B200" s="23">
        <v>259549.0342</v>
      </c>
      <c r="C200" s="23">
        <v>258663.3459</v>
      </c>
      <c r="D200" s="23">
        <v>258528.3232</v>
      </c>
      <c r="E200" s="23">
        <v>253285.3547</v>
      </c>
      <c r="F200" s="23">
        <v>257496.5095</v>
      </c>
      <c r="G200" s="23">
        <v>259215.3948</v>
      </c>
      <c r="H200" s="23">
        <v>270753.7314</v>
      </c>
      <c r="I200" s="23">
        <v>279169.1354</v>
      </c>
      <c r="J200" s="23">
        <v>270080.2952</v>
      </c>
      <c r="K200" s="23">
        <v>220176.1131</v>
      </c>
      <c r="L200" s="23">
        <v>240921.7086</v>
      </c>
      <c r="M200" s="23">
        <v>244805.0512</v>
      </c>
      <c r="N200" s="23">
        <v>235018.4857</v>
      </c>
      <c r="O200" s="23">
        <v>231874.6347</v>
      </c>
      <c r="P200" s="23">
        <v>232390.4866</v>
      </c>
      <c r="Q200" s="23">
        <v>238294.5</v>
      </c>
      <c r="R200" s="23">
        <v>245380.3</v>
      </c>
      <c r="S200" s="23">
        <v>253908.099</v>
      </c>
      <c r="T200" s="23">
        <v>258284.8445</v>
      </c>
      <c r="U200" s="23">
        <v>257147.0121</v>
      </c>
      <c r="X200" s="6">
        <f>U200/B200</f>
        <v>0.9907454015099548</v>
      </c>
    </row>
    <row r="201" spans="1:24" ht="14.25">
      <c r="A201" s="8" t="s">
        <v>44</v>
      </c>
      <c r="B201" s="28">
        <v>42669.518</v>
      </c>
      <c r="C201" s="28">
        <v>43834.419</v>
      </c>
      <c r="D201" s="28">
        <v>43242.813</v>
      </c>
      <c r="E201" s="28">
        <v>43531.004</v>
      </c>
      <c r="F201" s="28">
        <v>44849.446</v>
      </c>
      <c r="G201" s="28">
        <v>46853.216</v>
      </c>
      <c r="H201" s="28">
        <v>50567.49</v>
      </c>
      <c r="I201" s="28">
        <v>54504.16</v>
      </c>
      <c r="J201" s="28">
        <v>55096.893</v>
      </c>
      <c r="K201" s="28">
        <v>46983.151</v>
      </c>
      <c r="L201" s="28">
        <v>50797.633</v>
      </c>
      <c r="M201" s="28">
        <v>54470.429</v>
      </c>
      <c r="N201" s="28">
        <v>55580.839</v>
      </c>
      <c r="O201" s="28">
        <v>55725.492</v>
      </c>
      <c r="P201" s="28">
        <v>56972.212</v>
      </c>
      <c r="Q201" s="28">
        <v>57458.656</v>
      </c>
      <c r="R201" s="28">
        <v>60078.06</v>
      </c>
      <c r="S201" s="28">
        <v>62918.826</v>
      </c>
      <c r="T201" s="28">
        <v>66130.757</v>
      </c>
      <c r="X201">
        <f>T201/B201</f>
        <v>1.5498360445505854</v>
      </c>
    </row>
    <row r="203" spans="1:2" ht="14.25">
      <c r="A203" s="1" t="s">
        <v>5</v>
      </c>
      <c r="B203" s="1" t="s">
        <v>58</v>
      </c>
    </row>
    <row r="204" spans="1:2" ht="14.25">
      <c r="A204" s="1" t="s">
        <v>7</v>
      </c>
      <c r="B204" s="11" t="s">
        <v>57</v>
      </c>
    </row>
    <row r="205" spans="1:2" ht="14.25">
      <c r="A205" s="1" t="s">
        <v>9</v>
      </c>
      <c r="B205" s="1" t="s">
        <v>56</v>
      </c>
    </row>
    <row r="207" spans="1:24" ht="14.25">
      <c r="A207" s="3" t="s">
        <v>11</v>
      </c>
      <c r="B207" s="3" t="s">
        <v>12</v>
      </c>
      <c r="C207" s="3" t="s">
        <v>13</v>
      </c>
      <c r="D207" s="3" t="s">
        <v>14</v>
      </c>
      <c r="E207" s="3" t="s">
        <v>15</v>
      </c>
      <c r="F207" s="3" t="s">
        <v>16</v>
      </c>
      <c r="G207" s="3" t="s">
        <v>17</v>
      </c>
      <c r="H207" s="3" t="s">
        <v>18</v>
      </c>
      <c r="I207" s="3" t="s">
        <v>19</v>
      </c>
      <c r="J207" s="3" t="s">
        <v>20</v>
      </c>
      <c r="K207" s="3" t="s">
        <v>21</v>
      </c>
      <c r="L207" s="3" t="s">
        <v>22</v>
      </c>
      <c r="M207" s="3" t="s">
        <v>23</v>
      </c>
      <c r="N207" s="3" t="s">
        <v>24</v>
      </c>
      <c r="O207" s="3" t="s">
        <v>25</v>
      </c>
      <c r="P207" s="3" t="s">
        <v>26</v>
      </c>
      <c r="Q207" s="3" t="s">
        <v>27</v>
      </c>
      <c r="R207" s="3" t="s">
        <v>28</v>
      </c>
      <c r="S207" s="3" t="s">
        <v>29</v>
      </c>
      <c r="T207" s="3" t="s">
        <v>30</v>
      </c>
      <c r="U207" s="3" t="s">
        <v>31</v>
      </c>
      <c r="V207" s="3" t="s">
        <v>32</v>
      </c>
      <c r="W207" s="3" t="s">
        <v>33</v>
      </c>
      <c r="X207" s="15" t="s">
        <v>61</v>
      </c>
    </row>
    <row r="208" spans="1:23" ht="14.25">
      <c r="A208" s="3" t="s">
        <v>34</v>
      </c>
      <c r="B208" s="5" t="s">
        <v>53</v>
      </c>
      <c r="C208" s="5" t="s">
        <v>53</v>
      </c>
      <c r="D208" s="5" t="s">
        <v>53</v>
      </c>
      <c r="E208" s="5" t="s">
        <v>53</v>
      </c>
      <c r="F208" s="5" t="s">
        <v>53</v>
      </c>
      <c r="G208" s="5" t="s">
        <v>53</v>
      </c>
      <c r="H208" s="5" t="s">
        <v>53</v>
      </c>
      <c r="I208" s="5" t="s">
        <v>53</v>
      </c>
      <c r="J208" s="5" t="s">
        <v>53</v>
      </c>
      <c r="K208" s="5" t="s">
        <v>53</v>
      </c>
      <c r="L208" s="5" t="s">
        <v>53</v>
      </c>
      <c r="M208" s="5" t="s">
        <v>53</v>
      </c>
      <c r="N208" s="5" t="s">
        <v>53</v>
      </c>
      <c r="O208" s="5" t="s">
        <v>53</v>
      </c>
      <c r="P208" s="5" t="s">
        <v>53</v>
      </c>
      <c r="Q208" s="5" t="s">
        <v>53</v>
      </c>
      <c r="R208" s="5" t="s">
        <v>53</v>
      </c>
      <c r="S208" s="5" t="s">
        <v>53</v>
      </c>
      <c r="T208" s="5" t="s">
        <v>53</v>
      </c>
      <c r="U208" s="5" t="s">
        <v>53</v>
      </c>
      <c r="V208" s="5" t="s">
        <v>53</v>
      </c>
      <c r="W208" s="5" t="s">
        <v>53</v>
      </c>
    </row>
    <row r="209" spans="1:25" ht="14.25">
      <c r="A209" s="3" t="s">
        <v>35</v>
      </c>
      <c r="B209" s="4">
        <v>206093.1</v>
      </c>
      <c r="C209" s="4">
        <v>209117</v>
      </c>
      <c r="D209" s="4">
        <v>199962</v>
      </c>
      <c r="E209" s="4">
        <v>199696.4</v>
      </c>
      <c r="F209" s="4">
        <v>208212.1</v>
      </c>
      <c r="G209" s="4">
        <v>207056</v>
      </c>
      <c r="H209" s="4">
        <v>215323.2</v>
      </c>
      <c r="I209" s="4">
        <v>223576.2</v>
      </c>
      <c r="J209" s="4">
        <v>218370.6</v>
      </c>
      <c r="K209" s="4">
        <v>186302</v>
      </c>
      <c r="L209" s="4">
        <v>201811</v>
      </c>
      <c r="M209" s="4">
        <v>214416</v>
      </c>
      <c r="N209" s="4">
        <v>208413.6</v>
      </c>
      <c r="O209" s="4">
        <v>203942.8</v>
      </c>
      <c r="P209" s="4">
        <v>203948.2</v>
      </c>
      <c r="Q209" s="4">
        <v>206872.4</v>
      </c>
      <c r="R209" s="4">
        <v>207103</v>
      </c>
      <c r="S209" s="4">
        <v>209639.3</v>
      </c>
      <c r="T209" s="4">
        <v>210585.4</v>
      </c>
      <c r="U209" s="4">
        <v>210158.8</v>
      </c>
      <c r="V209" s="4">
        <v>198536</v>
      </c>
      <c r="W209" s="5" t="s">
        <v>53</v>
      </c>
      <c r="X209" s="6">
        <f>U209/B209</f>
        <v>1.01972749208974</v>
      </c>
      <c r="Y209">
        <f>((X209)^(1/19)-1)*100</f>
        <v>0.10287091261884651</v>
      </c>
    </row>
    <row r="210" spans="1:25" ht="14.25">
      <c r="A210" s="3" t="s">
        <v>36</v>
      </c>
      <c r="B210" s="4">
        <v>72358.8</v>
      </c>
      <c r="C210" s="4">
        <v>79721.4</v>
      </c>
      <c r="D210" s="4">
        <v>81869.6</v>
      </c>
      <c r="E210" s="4">
        <v>87757.2</v>
      </c>
      <c r="F210" s="4">
        <v>98286.5</v>
      </c>
      <c r="G210" s="4">
        <v>106806.4</v>
      </c>
      <c r="H210" s="4">
        <v>121670.9</v>
      </c>
      <c r="I210" s="4">
        <v>131608.9</v>
      </c>
      <c r="J210" s="4">
        <v>134066.1</v>
      </c>
      <c r="K210" s="4">
        <v>113964.1</v>
      </c>
      <c r="L210" s="4">
        <v>127333.8</v>
      </c>
      <c r="M210" s="4">
        <v>136504</v>
      </c>
      <c r="N210" s="4">
        <v>134435</v>
      </c>
      <c r="O210" s="4">
        <v>133529.3</v>
      </c>
      <c r="P210" s="4">
        <v>142970.2</v>
      </c>
      <c r="Q210" s="4">
        <v>151630.1</v>
      </c>
      <c r="R210" s="4">
        <v>157512.9</v>
      </c>
      <c r="S210" s="4">
        <v>169747.7</v>
      </c>
      <c r="T210" s="4">
        <v>176140.9</v>
      </c>
      <c r="U210" s="4">
        <v>176441.3</v>
      </c>
      <c r="V210" s="4">
        <v>161795.4</v>
      </c>
      <c r="W210" s="4">
        <v>171075.6</v>
      </c>
      <c r="X210" s="6">
        <f>U210/B210</f>
        <v>2.4384221407762428</v>
      </c>
      <c r="Y210">
        <f>((X210)^(1/19)-1)*100</f>
        <v>4.803105625416837</v>
      </c>
    </row>
    <row r="211" spans="1:25" ht="14.25">
      <c r="A211" s="3" t="s">
        <v>37</v>
      </c>
      <c r="B211" s="4">
        <v>80936.6</v>
      </c>
      <c r="C211" s="4">
        <v>82632.6</v>
      </c>
      <c r="D211" s="4">
        <v>81403.6</v>
      </c>
      <c r="E211" s="4">
        <v>79261.6</v>
      </c>
      <c r="F211" s="4">
        <v>80565.8</v>
      </c>
      <c r="G211" s="4">
        <v>84000.8</v>
      </c>
      <c r="H211" s="4">
        <v>87428.6</v>
      </c>
      <c r="I211" s="4">
        <v>89520</v>
      </c>
      <c r="J211" s="4">
        <v>90496.8</v>
      </c>
      <c r="K211" s="4">
        <v>78857</v>
      </c>
      <c r="L211" s="4">
        <v>77598.3</v>
      </c>
      <c r="M211" s="4">
        <v>81251.1</v>
      </c>
      <c r="N211" s="4">
        <v>83634.5</v>
      </c>
      <c r="O211" s="4">
        <v>82334.3</v>
      </c>
      <c r="P211" s="4">
        <v>84973.2</v>
      </c>
      <c r="Q211" s="4">
        <v>88105.5</v>
      </c>
      <c r="R211" s="4">
        <v>90697.3</v>
      </c>
      <c r="S211" s="4">
        <v>94458.5</v>
      </c>
      <c r="T211" s="4">
        <v>95988.6</v>
      </c>
      <c r="U211" s="4">
        <v>98743.7</v>
      </c>
      <c r="V211" s="4">
        <v>99075.9</v>
      </c>
      <c r="W211" s="4">
        <v>105973.8</v>
      </c>
      <c r="X211" s="6">
        <f>U211/B211</f>
        <v>1.2200129484065305</v>
      </c>
      <c r="Y211">
        <f aca="true" t="shared" si="0" ref="Y211:Y217">((X211)^(1/19)-1)*100</f>
        <v>1.0521357556312338</v>
      </c>
    </row>
    <row r="212" spans="1:25" ht="14.25">
      <c r="A212" s="16" t="s">
        <v>62</v>
      </c>
      <c r="B212" s="4">
        <v>1393376.5</v>
      </c>
      <c r="C212" s="4">
        <v>1419430.7</v>
      </c>
      <c r="D212" s="4">
        <v>1386081.3</v>
      </c>
      <c r="E212" s="4">
        <v>1406056.2</v>
      </c>
      <c r="F212" s="4">
        <v>1462680.6</v>
      </c>
      <c r="G212" s="4">
        <v>1497766.9</v>
      </c>
      <c r="H212" s="4">
        <v>1598509.6</v>
      </c>
      <c r="I212" s="4">
        <v>1693346.7</v>
      </c>
      <c r="J212" s="4">
        <v>1683619.9</v>
      </c>
      <c r="K212" s="4">
        <v>1409703.8</v>
      </c>
      <c r="L212" s="4">
        <v>1567592</v>
      </c>
      <c r="M212" s="4">
        <v>1693867.8</v>
      </c>
      <c r="N212" s="4">
        <v>1667466.3</v>
      </c>
      <c r="O212" s="4">
        <v>1662081.8</v>
      </c>
      <c r="P212" s="4">
        <v>1701684.1</v>
      </c>
      <c r="Q212" s="4">
        <v>1736944</v>
      </c>
      <c r="R212" s="4">
        <v>1782799.4</v>
      </c>
      <c r="S212" s="4">
        <v>1838381.6</v>
      </c>
      <c r="T212" s="4">
        <v>1839771.1</v>
      </c>
      <c r="U212" s="4">
        <v>1816148.7</v>
      </c>
      <c r="V212" s="4">
        <v>1641759.5</v>
      </c>
      <c r="W212" s="5" t="s">
        <v>53</v>
      </c>
      <c r="X212" s="6">
        <f>U212/B212</f>
        <v>1.3034156238461032</v>
      </c>
      <c r="Y212">
        <f t="shared" si="0"/>
        <v>1.4044458130209936</v>
      </c>
    </row>
    <row r="213" spans="1:23" ht="14.25">
      <c r="A213" s="3" t="s">
        <v>39</v>
      </c>
      <c r="B213" s="5" t="s">
        <v>53</v>
      </c>
      <c r="C213" s="5" t="s">
        <v>53</v>
      </c>
      <c r="D213" s="5" t="s">
        <v>53</v>
      </c>
      <c r="E213" s="5" t="s">
        <v>53</v>
      </c>
      <c r="F213" s="5" t="s">
        <v>53</v>
      </c>
      <c r="G213" s="5" t="s">
        <v>53</v>
      </c>
      <c r="H213" s="5" t="s">
        <v>53</v>
      </c>
      <c r="I213" s="5" t="s">
        <v>53</v>
      </c>
      <c r="J213" s="5" t="s">
        <v>53</v>
      </c>
      <c r="K213" s="5" t="s">
        <v>53</v>
      </c>
      <c r="L213" s="5" t="s">
        <v>53</v>
      </c>
      <c r="M213" s="5" t="s">
        <v>53</v>
      </c>
      <c r="N213" s="5" t="s">
        <v>53</v>
      </c>
      <c r="O213" s="5" t="s">
        <v>53</v>
      </c>
      <c r="P213" s="5" t="s">
        <v>53</v>
      </c>
      <c r="Q213" s="5" t="s">
        <v>53</v>
      </c>
      <c r="R213" s="5" t="s">
        <v>53</v>
      </c>
      <c r="S213" s="5" t="s">
        <v>53</v>
      </c>
      <c r="T213" s="5" t="s">
        <v>53</v>
      </c>
      <c r="U213" s="5" t="s">
        <v>53</v>
      </c>
      <c r="V213" s="5" t="s">
        <v>53</v>
      </c>
      <c r="W213" s="5" t="s">
        <v>53</v>
      </c>
    </row>
    <row r="214" spans="1:25" ht="14.25">
      <c r="A214" s="3" t="s">
        <v>40</v>
      </c>
      <c r="B214" s="5">
        <v>81259.3406</v>
      </c>
      <c r="C214" s="5">
        <v>82731.8965</v>
      </c>
      <c r="D214" s="5">
        <v>81119.9477</v>
      </c>
      <c r="E214" s="5">
        <v>79570.616</v>
      </c>
      <c r="F214" s="5">
        <v>81347.3345</v>
      </c>
      <c r="G214" s="5">
        <v>81527.4962</v>
      </c>
      <c r="H214" s="5">
        <v>83257.3393</v>
      </c>
      <c r="I214" s="5">
        <v>84235.4323</v>
      </c>
      <c r="J214" s="5">
        <v>82439.4324</v>
      </c>
      <c r="K214" s="5">
        <v>73136.2654</v>
      </c>
      <c r="L214" s="5">
        <v>75694.9998</v>
      </c>
      <c r="M214" s="5">
        <v>78111.0541</v>
      </c>
      <c r="N214" s="5">
        <v>75632.7232</v>
      </c>
      <c r="O214" s="5">
        <v>74752.4716</v>
      </c>
      <c r="P214" s="5">
        <v>75962.71999999999</v>
      </c>
      <c r="Q214" s="5">
        <v>76907.4</v>
      </c>
      <c r="R214" s="5">
        <v>77578.1887</v>
      </c>
      <c r="S214" s="5">
        <v>80284.5108</v>
      </c>
      <c r="T214" s="5">
        <v>80813.78600000001</v>
      </c>
      <c r="U214" s="5">
        <v>81168.6297</v>
      </c>
      <c r="V214" s="5">
        <v>71212.8645</v>
      </c>
      <c r="W214" s="5" t="s">
        <v>53</v>
      </c>
      <c r="X214" s="6">
        <f>U214/B214</f>
        <v>0.9988836864866217</v>
      </c>
      <c r="Y214">
        <f t="shared" si="0"/>
        <v>-0.005878443293783064</v>
      </c>
    </row>
    <row r="215" spans="1:25" ht="14.25">
      <c r="A215" s="3" t="s">
        <v>41</v>
      </c>
      <c r="B215" s="24">
        <v>973006.2653</v>
      </c>
      <c r="C215" s="24">
        <v>976689.6182</v>
      </c>
      <c r="D215" s="24">
        <v>980166.1491</v>
      </c>
      <c r="E215" s="24">
        <v>975526.9731</v>
      </c>
      <c r="F215" s="24">
        <v>993082.7251</v>
      </c>
      <c r="G215" s="24">
        <v>1005600.2376</v>
      </c>
      <c r="H215" s="24">
        <v>1050045.9658</v>
      </c>
      <c r="I215" s="24">
        <v>1097515.6984</v>
      </c>
      <c r="J215" s="24">
        <v>1053437.4044</v>
      </c>
      <c r="K215" s="24">
        <v>860869.8271</v>
      </c>
      <c r="L215" s="24">
        <v>936292.9864</v>
      </c>
      <c r="M215" s="24">
        <v>949512.1224</v>
      </c>
      <c r="N215" s="24">
        <v>898756.553</v>
      </c>
      <c r="O215" s="24">
        <v>881060.2277</v>
      </c>
      <c r="P215" s="24">
        <v>888143.8042</v>
      </c>
      <c r="Q215" s="24">
        <v>905531.1</v>
      </c>
      <c r="R215" s="24">
        <v>915673.1</v>
      </c>
      <c r="S215" s="24">
        <v>956579.1032</v>
      </c>
      <c r="T215" s="24">
        <v>970160.0178</v>
      </c>
      <c r="U215" s="24">
        <v>957830.5198</v>
      </c>
      <c r="V215" s="5" t="s">
        <v>53</v>
      </c>
      <c r="W215" s="5" t="s">
        <v>53</v>
      </c>
      <c r="X215" s="6">
        <f>U215/B215</f>
        <v>0.9844032396900128</v>
      </c>
      <c r="Y215">
        <f t="shared" si="0"/>
        <v>-0.08270088626988192</v>
      </c>
    </row>
    <row r="216" spans="1:25" ht="14.25">
      <c r="A216" s="3" t="s">
        <v>42</v>
      </c>
      <c r="B216" s="4">
        <v>47250.5</v>
      </c>
      <c r="C216" s="4">
        <v>50791.4</v>
      </c>
      <c r="D216" s="4">
        <v>54628</v>
      </c>
      <c r="E216" s="4">
        <v>60552.1</v>
      </c>
      <c r="F216" s="4">
        <v>66359.9</v>
      </c>
      <c r="G216" s="4">
        <v>71983.2</v>
      </c>
      <c r="H216" s="4">
        <v>78290.3</v>
      </c>
      <c r="I216" s="4">
        <v>80519.8</v>
      </c>
      <c r="J216" s="4">
        <v>82780.9</v>
      </c>
      <c r="K216" s="4">
        <v>68060.3</v>
      </c>
      <c r="L216" s="4">
        <v>77114.3</v>
      </c>
      <c r="M216" s="4">
        <v>81587.1</v>
      </c>
      <c r="N216" s="4">
        <v>77971.2</v>
      </c>
      <c r="O216" s="4">
        <v>80365.1</v>
      </c>
      <c r="P216" s="4">
        <v>86785.6</v>
      </c>
      <c r="Q216" s="4">
        <v>92510.5</v>
      </c>
      <c r="R216" s="4">
        <v>94313.3</v>
      </c>
      <c r="S216" s="4">
        <v>97274.2</v>
      </c>
      <c r="T216" s="4">
        <v>101358.8</v>
      </c>
      <c r="U216" s="4">
        <v>106606.7</v>
      </c>
      <c r="V216" s="4">
        <v>101211.5</v>
      </c>
      <c r="W216" s="5" t="s">
        <v>53</v>
      </c>
      <c r="X216" s="6">
        <f>U216/B216</f>
        <v>2.2562025798668794</v>
      </c>
      <c r="Y216">
        <f t="shared" si="0"/>
        <v>4.375566808158404</v>
      </c>
    </row>
    <row r="217" spans="1:25" ht="14.25">
      <c r="A217" s="3" t="s">
        <v>43</v>
      </c>
      <c r="B217" s="4">
        <v>248275.7</v>
      </c>
      <c r="C217" s="4">
        <v>249444.9</v>
      </c>
      <c r="D217" s="4">
        <v>245733</v>
      </c>
      <c r="E217" s="4">
        <v>244879.3</v>
      </c>
      <c r="F217" s="4">
        <v>252673.9</v>
      </c>
      <c r="G217" s="4">
        <v>258340.1</v>
      </c>
      <c r="H217" s="4">
        <v>265015.8</v>
      </c>
      <c r="I217" s="4">
        <v>275343.5</v>
      </c>
      <c r="J217" s="4">
        <v>273453.2</v>
      </c>
      <c r="K217" s="4">
        <v>253025.3</v>
      </c>
      <c r="L217" s="4">
        <v>263231</v>
      </c>
      <c r="M217" s="4">
        <v>277927.9</v>
      </c>
      <c r="N217" s="4">
        <v>277241.6</v>
      </c>
      <c r="O217" s="4">
        <v>277444.9</v>
      </c>
      <c r="P217" s="4">
        <v>283115.9</v>
      </c>
      <c r="Q217" s="4">
        <v>294930.3</v>
      </c>
      <c r="R217" s="4">
        <v>301143.4</v>
      </c>
      <c r="S217" s="4">
        <v>312592.9</v>
      </c>
      <c r="T217" s="4">
        <v>322486.9</v>
      </c>
      <c r="U217" s="4">
        <v>315819.9</v>
      </c>
      <c r="V217" s="4">
        <v>303403.5</v>
      </c>
      <c r="W217" s="4">
        <v>312278.3</v>
      </c>
      <c r="X217" s="6">
        <f>U217/B217</f>
        <v>1.2720532053680647</v>
      </c>
      <c r="Y217">
        <f t="shared" si="0"/>
        <v>1.274539643541317</v>
      </c>
    </row>
    <row r="218" spans="1:25" ht="14.25">
      <c r="A218" s="3" t="s">
        <v>44</v>
      </c>
      <c r="B218" s="27">
        <v>122326.927</v>
      </c>
      <c r="C218" s="27">
        <v>127616.085</v>
      </c>
      <c r="D218" s="27">
        <v>129834.71</v>
      </c>
      <c r="E218" s="27">
        <v>129962.611</v>
      </c>
      <c r="F218" s="27">
        <v>138140</v>
      </c>
      <c r="G218" s="27">
        <v>143612.45</v>
      </c>
      <c r="H218" s="27">
        <v>154132.561</v>
      </c>
      <c r="I218" s="27">
        <v>163591.937</v>
      </c>
      <c r="J218" s="27">
        <v>166831.576</v>
      </c>
      <c r="K218" s="27">
        <v>147722.274</v>
      </c>
      <c r="L218" s="27">
        <v>157054.794</v>
      </c>
      <c r="M218" s="27">
        <v>169016.005</v>
      </c>
      <c r="N218" s="27">
        <v>171484.113</v>
      </c>
      <c r="O218" s="27">
        <v>172005.138</v>
      </c>
      <c r="P218" s="27">
        <v>172876.399</v>
      </c>
      <c r="Q218" s="27">
        <v>176187.704</v>
      </c>
      <c r="R218" s="27">
        <v>178835.752</v>
      </c>
      <c r="S218" s="27">
        <v>186817.945</v>
      </c>
      <c r="T218" s="27">
        <v>195746.542</v>
      </c>
      <c r="U218" s="5" t="s">
        <v>53</v>
      </c>
      <c r="V218" s="5" t="s">
        <v>53</v>
      </c>
      <c r="W218" s="5" t="s">
        <v>53</v>
      </c>
      <c r="X218" s="6">
        <f>T218/B218</f>
        <v>1.6001917713505547</v>
      </c>
      <c r="Y218">
        <f>((X218)^(1/18)-1)*100</f>
        <v>2.64620341496391</v>
      </c>
    </row>
    <row r="219" spans="1:23" ht="14.25">
      <c r="A219" s="3" t="s">
        <v>45</v>
      </c>
      <c r="B219" s="5" t="s">
        <v>53</v>
      </c>
      <c r="C219" s="5" t="s">
        <v>53</v>
      </c>
      <c r="D219" s="5" t="s">
        <v>53</v>
      </c>
      <c r="E219" s="5" t="s">
        <v>53</v>
      </c>
      <c r="F219" s="5" t="s">
        <v>53</v>
      </c>
      <c r="G219" s="5" t="s">
        <v>53</v>
      </c>
      <c r="H219" s="5" t="s">
        <v>53</v>
      </c>
      <c r="I219" s="5" t="s">
        <v>53</v>
      </c>
      <c r="J219" s="5" t="s">
        <v>53</v>
      </c>
      <c r="K219" s="5" t="s">
        <v>53</v>
      </c>
      <c r="L219" s="5" t="s">
        <v>53</v>
      </c>
      <c r="M219" s="5" t="s">
        <v>53</v>
      </c>
      <c r="N219" s="5" t="s">
        <v>53</v>
      </c>
      <c r="O219" s="5" t="s">
        <v>53</v>
      </c>
      <c r="P219" s="5" t="s">
        <v>53</v>
      </c>
      <c r="Q219" s="5" t="s">
        <v>53</v>
      </c>
      <c r="R219" s="5" t="s">
        <v>53</v>
      </c>
      <c r="S219" s="5" t="s">
        <v>53</v>
      </c>
      <c r="T219" s="5" t="s">
        <v>53</v>
      </c>
      <c r="U219" s="5" t="s">
        <v>53</v>
      </c>
      <c r="V219" s="5" t="s">
        <v>53</v>
      </c>
      <c r="W219" s="5" t="s">
        <v>53</v>
      </c>
    </row>
    <row r="220" spans="1:23" ht="14.25">
      <c r="A220" s="3" t="s">
        <v>46</v>
      </c>
      <c r="B220" s="5" t="s">
        <v>53</v>
      </c>
      <c r="C220" s="5" t="s">
        <v>53</v>
      </c>
      <c r="D220" s="5" t="s">
        <v>53</v>
      </c>
      <c r="E220" s="5" t="s">
        <v>53</v>
      </c>
      <c r="F220" s="5" t="s">
        <v>53</v>
      </c>
      <c r="G220" s="5" t="s">
        <v>53</v>
      </c>
      <c r="H220" s="5" t="s">
        <v>53</v>
      </c>
      <c r="I220" s="5" t="s">
        <v>53</v>
      </c>
      <c r="J220" s="5" t="s">
        <v>53</v>
      </c>
      <c r="K220" s="5" t="s">
        <v>53</v>
      </c>
      <c r="L220" s="5" t="s">
        <v>53</v>
      </c>
      <c r="M220" s="5" t="s">
        <v>53</v>
      </c>
      <c r="N220" s="5" t="s">
        <v>53</v>
      </c>
      <c r="O220" s="5" t="s">
        <v>53</v>
      </c>
      <c r="P220" s="5" t="s">
        <v>53</v>
      </c>
      <c r="Q220" s="5" t="s">
        <v>53</v>
      </c>
      <c r="R220" s="5" t="s">
        <v>53</v>
      </c>
      <c r="S220" s="5" t="s">
        <v>53</v>
      </c>
      <c r="T220" s="5" t="s">
        <v>53</v>
      </c>
      <c r="U220" s="5" t="s">
        <v>53</v>
      </c>
      <c r="V220" s="5" t="s">
        <v>53</v>
      </c>
      <c r="W220" s="5" t="s">
        <v>53</v>
      </c>
    </row>
    <row r="221" spans="1:23" ht="14.25">
      <c r="A221" s="3" t="s">
        <v>47</v>
      </c>
      <c r="B221" s="5" t="s">
        <v>53</v>
      </c>
      <c r="C221" s="5" t="s">
        <v>53</v>
      </c>
      <c r="D221" s="5" t="s">
        <v>53</v>
      </c>
      <c r="E221" s="5" t="s">
        <v>53</v>
      </c>
      <c r="F221" s="5" t="s">
        <v>53</v>
      </c>
      <c r="G221" s="5" t="s">
        <v>53</v>
      </c>
      <c r="H221" s="5" t="s">
        <v>53</v>
      </c>
      <c r="I221" s="5" t="s">
        <v>53</v>
      </c>
      <c r="J221" s="5" t="s">
        <v>53</v>
      </c>
      <c r="K221" s="5" t="s">
        <v>53</v>
      </c>
      <c r="L221" s="5" t="s">
        <v>53</v>
      </c>
      <c r="M221" s="5" t="s">
        <v>53</v>
      </c>
      <c r="N221" s="5" t="s">
        <v>53</v>
      </c>
      <c r="O221" s="5" t="s">
        <v>53</v>
      </c>
      <c r="P221" s="5" t="s">
        <v>53</v>
      </c>
      <c r="Q221" s="5" t="s">
        <v>53</v>
      </c>
      <c r="R221" s="5" t="s">
        <v>53</v>
      </c>
      <c r="S221" s="5" t="s">
        <v>53</v>
      </c>
      <c r="T221" s="5" t="s">
        <v>53</v>
      </c>
      <c r="U221" s="5" t="s">
        <v>53</v>
      </c>
      <c r="V221" s="5" t="s">
        <v>53</v>
      </c>
      <c r="W221" s="5" t="s">
        <v>53</v>
      </c>
    </row>
    <row r="222" spans="1:23" ht="14.25">
      <c r="A222" s="3" t="s">
        <v>48</v>
      </c>
      <c r="B222" s="5" t="s">
        <v>53</v>
      </c>
      <c r="C222" s="5" t="s">
        <v>53</v>
      </c>
      <c r="D222" s="5" t="s">
        <v>53</v>
      </c>
      <c r="E222" s="5" t="s">
        <v>53</v>
      </c>
      <c r="F222" s="5" t="s">
        <v>53</v>
      </c>
      <c r="G222" s="5" t="s">
        <v>53</v>
      </c>
      <c r="H222" s="5" t="s">
        <v>53</v>
      </c>
      <c r="I222" s="5" t="s">
        <v>53</v>
      </c>
      <c r="J222" s="5" t="s">
        <v>53</v>
      </c>
      <c r="K222" s="5" t="s">
        <v>53</v>
      </c>
      <c r="L222" s="5" t="s">
        <v>53</v>
      </c>
      <c r="M222" s="5" t="s">
        <v>53</v>
      </c>
      <c r="N222" s="5" t="s">
        <v>53</v>
      </c>
      <c r="O222" s="5" t="s">
        <v>53</v>
      </c>
      <c r="P222" s="5" t="s">
        <v>53</v>
      </c>
      <c r="Q222" s="5" t="s">
        <v>53</v>
      </c>
      <c r="R222" s="5" t="s">
        <v>53</v>
      </c>
      <c r="S222" s="5" t="s">
        <v>53</v>
      </c>
      <c r="T222" s="5" t="s">
        <v>53</v>
      </c>
      <c r="U222" s="5" t="s">
        <v>53</v>
      </c>
      <c r="V222" s="5" t="s">
        <v>53</v>
      </c>
      <c r="W222" s="5" t="s">
        <v>53</v>
      </c>
    </row>
    <row r="223" spans="1:25" ht="14.25">
      <c r="A223" s="3" t="s">
        <v>49</v>
      </c>
      <c r="B223" s="4">
        <v>102434</v>
      </c>
      <c r="C223" s="4">
        <v>101847.4</v>
      </c>
      <c r="D223" s="4">
        <v>102452.2</v>
      </c>
      <c r="E223" s="4">
        <v>102118.7</v>
      </c>
      <c r="F223" s="4">
        <v>107434.5</v>
      </c>
      <c r="G223" s="4">
        <v>111422.8</v>
      </c>
      <c r="H223" s="4">
        <v>119913.1</v>
      </c>
      <c r="I223" s="4">
        <v>128817.5</v>
      </c>
      <c r="J223" s="4">
        <v>131443.7</v>
      </c>
      <c r="K223" s="4">
        <v>105968</v>
      </c>
      <c r="L223" s="4">
        <v>108877</v>
      </c>
      <c r="M223" s="4">
        <v>113407.8</v>
      </c>
      <c r="N223" s="4">
        <v>108988.2</v>
      </c>
      <c r="O223" s="4">
        <v>105396.7</v>
      </c>
      <c r="P223" s="4">
        <v>103751.9</v>
      </c>
      <c r="Q223" s="4">
        <v>100795</v>
      </c>
      <c r="R223" s="4">
        <v>103877.5</v>
      </c>
      <c r="S223" s="4">
        <v>109267.1</v>
      </c>
      <c r="T223" s="4">
        <v>110142.2</v>
      </c>
      <c r="U223" s="4">
        <v>113899.5</v>
      </c>
      <c r="V223" s="4">
        <v>110109.6</v>
      </c>
      <c r="W223" s="4">
        <v>113973.3</v>
      </c>
      <c r="X223" s="6">
        <f>U223/B223</f>
        <v>1.1119306089774879</v>
      </c>
      <c r="Y223">
        <f>((X223)^(1/19)-1)*100</f>
        <v>0.5599714425440716</v>
      </c>
    </row>
    <row r="224" spans="1:25" ht="14.25">
      <c r="A224" s="3" t="s">
        <v>50</v>
      </c>
      <c r="B224" s="4">
        <v>173053.1</v>
      </c>
      <c r="C224" s="4">
        <v>172230.6</v>
      </c>
      <c r="D224" s="4">
        <v>172138.3</v>
      </c>
      <c r="E224" s="4">
        <v>172406.1</v>
      </c>
      <c r="F224" s="4">
        <v>179858.7</v>
      </c>
      <c r="G224" s="4">
        <v>185953.7</v>
      </c>
      <c r="H224" s="4">
        <v>195105.4</v>
      </c>
      <c r="I224" s="4">
        <v>200301.8</v>
      </c>
      <c r="J224" s="4">
        <v>195271.4</v>
      </c>
      <c r="K224" s="4">
        <v>160329.2</v>
      </c>
      <c r="L224" s="4">
        <v>175374.7</v>
      </c>
      <c r="M224" s="4">
        <v>181621.5</v>
      </c>
      <c r="N224" s="4">
        <v>173473.7</v>
      </c>
      <c r="O224" s="4">
        <v>168009.9</v>
      </c>
      <c r="P224" s="4">
        <v>168721.7</v>
      </c>
      <c r="Q224" s="4">
        <v>174810.1</v>
      </c>
      <c r="R224" s="4">
        <v>180558.1</v>
      </c>
      <c r="S224" s="4">
        <v>187520.1</v>
      </c>
      <c r="T224" s="4">
        <v>193066.8</v>
      </c>
      <c r="U224" s="4">
        <v>192739.7</v>
      </c>
      <c r="V224" s="5" t="s">
        <v>53</v>
      </c>
      <c r="W224" s="5" t="s">
        <v>53</v>
      </c>
      <c r="X224" s="6">
        <f>U224/B224</f>
        <v>1.1137604584951093</v>
      </c>
      <c r="Y224">
        <f>((X224)^(1/19)-1)*100</f>
        <v>0.5686744813391709</v>
      </c>
    </row>
    <row r="225" spans="1:25" ht="14.25">
      <c r="A225" s="3" t="s">
        <v>51</v>
      </c>
      <c r="B225" s="4">
        <v>186430.5</v>
      </c>
      <c r="C225" s="4">
        <v>190438.7</v>
      </c>
      <c r="D225" s="4">
        <v>192515</v>
      </c>
      <c r="E225" s="4">
        <v>190885.5</v>
      </c>
      <c r="F225" s="4">
        <v>198656.6</v>
      </c>
      <c r="G225" s="4">
        <v>208198.1</v>
      </c>
      <c r="H225" s="4">
        <v>225022.5</v>
      </c>
      <c r="I225" s="4">
        <v>239950.8</v>
      </c>
      <c r="J225" s="4">
        <v>248340.5</v>
      </c>
      <c r="K225" s="4">
        <v>230483.8</v>
      </c>
      <c r="L225" s="4">
        <v>238498.1</v>
      </c>
      <c r="M225" s="4">
        <v>247860.2</v>
      </c>
      <c r="N225" s="4">
        <v>248153</v>
      </c>
      <c r="O225" s="4">
        <v>251395.2</v>
      </c>
      <c r="P225" s="4">
        <v>256166.1</v>
      </c>
      <c r="Q225" s="4">
        <v>252955.2</v>
      </c>
      <c r="R225" s="4">
        <v>259867.9</v>
      </c>
      <c r="S225" s="4">
        <v>278585.4</v>
      </c>
      <c r="T225" s="4">
        <v>292319.9</v>
      </c>
      <c r="U225" s="4">
        <v>304828</v>
      </c>
      <c r="V225" s="4">
        <v>296353.2</v>
      </c>
      <c r="W225" s="5" t="s">
        <v>53</v>
      </c>
      <c r="X225" s="6">
        <f>U225/B225</f>
        <v>1.6350758057292127</v>
      </c>
      <c r="Y225">
        <f>((X225)^(1/19)-1)*100</f>
        <v>2.6216129649186737</v>
      </c>
    </row>
    <row r="226" spans="1:23" ht="14.25">
      <c r="A226" s="3" t="s">
        <v>52</v>
      </c>
      <c r="B226" s="5" t="s">
        <v>53</v>
      </c>
      <c r="C226" s="5" t="s">
        <v>53</v>
      </c>
      <c r="D226" s="5" t="s">
        <v>53</v>
      </c>
      <c r="E226" s="5" t="s">
        <v>53</v>
      </c>
      <c r="F226" s="5" t="s">
        <v>53</v>
      </c>
      <c r="G226" s="5" t="s">
        <v>53</v>
      </c>
      <c r="H226" s="5" t="s">
        <v>53</v>
      </c>
      <c r="I226" s="5" t="s">
        <v>53</v>
      </c>
      <c r="J226" s="5" t="s">
        <v>53</v>
      </c>
      <c r="K226" s="5" t="s">
        <v>53</v>
      </c>
      <c r="L226" s="5" t="s">
        <v>53</v>
      </c>
      <c r="M226" s="5" t="s">
        <v>53</v>
      </c>
      <c r="N226" s="5" t="s">
        <v>53</v>
      </c>
      <c r="O226" s="5" t="s">
        <v>53</v>
      </c>
      <c r="P226" s="5" t="s">
        <v>53</v>
      </c>
      <c r="Q226" s="5" t="s">
        <v>53</v>
      </c>
      <c r="R226" s="5" t="s">
        <v>53</v>
      </c>
      <c r="S226" s="5" t="s">
        <v>53</v>
      </c>
      <c r="T226" s="5" t="s">
        <v>53</v>
      </c>
      <c r="U226" s="5" t="s">
        <v>53</v>
      </c>
      <c r="V226" s="5" t="s">
        <v>53</v>
      </c>
      <c r="W226" s="5" t="s">
        <v>53</v>
      </c>
    </row>
    <row r="227" spans="1:25" ht="14.25">
      <c r="A227" s="15" t="s">
        <v>59</v>
      </c>
      <c r="B227" s="72">
        <v>5609433</v>
      </c>
      <c r="C227" s="72">
        <v>5355499</v>
      </c>
      <c r="D227" s="72">
        <v>5316623</v>
      </c>
      <c r="E227" s="72">
        <v>5316179</v>
      </c>
      <c r="F227" s="72">
        <v>5474797</v>
      </c>
      <c r="G227" s="72">
        <v>5694160</v>
      </c>
      <c r="H227" s="72">
        <v>5791932</v>
      </c>
      <c r="I227" s="72">
        <v>5957375</v>
      </c>
      <c r="J227" s="72">
        <v>5633946</v>
      </c>
      <c r="K227" s="72">
        <v>4954585</v>
      </c>
      <c r="L227" s="72">
        <v>5222547</v>
      </c>
      <c r="M227" s="72">
        <v>5377075</v>
      </c>
      <c r="N227" s="72">
        <v>5483438</v>
      </c>
      <c r="O227" s="72">
        <v>5636817</v>
      </c>
      <c r="P227" s="72">
        <v>5684315</v>
      </c>
      <c r="Q227" s="72">
        <v>5711401</v>
      </c>
      <c r="R227" s="72">
        <v>5708717</v>
      </c>
      <c r="S227" s="72">
        <v>5719176</v>
      </c>
      <c r="T227" s="72">
        <v>5762250</v>
      </c>
      <c r="U227" s="72">
        <v>5691903</v>
      </c>
      <c r="X227" s="6">
        <f>U227/B227</f>
        <v>1.014702020685513</v>
      </c>
      <c r="Y227">
        <f>((X227)^(1/19)-1)*100</f>
        <v>0.07684526724049956</v>
      </c>
    </row>
    <row r="229" spans="1:2" ht="14.25">
      <c r="A229" s="10" t="s">
        <v>77</v>
      </c>
      <c r="B229" s="77" t="s">
        <v>75</v>
      </c>
    </row>
    <row r="230" ht="23.25" customHeight="1">
      <c r="B230" s="78"/>
    </row>
    <row r="231" spans="1:2" ht="14.25">
      <c r="A231" t="s">
        <v>78</v>
      </c>
      <c r="B231" s="77" t="s">
        <v>76</v>
      </c>
    </row>
    <row r="232" ht="21" customHeight="1">
      <c r="B232" s="78"/>
    </row>
  </sheetData>
  <sheetProtection/>
  <mergeCells count="2">
    <mergeCell ref="B229:B230"/>
    <mergeCell ref="B231:B232"/>
  </mergeCells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selection activeCell="B4" sqref="B4"/>
    </sheetView>
  </sheetViews>
  <sheetFormatPr defaultColWidth="11.00390625" defaultRowHeight="14.25"/>
  <cols>
    <col min="2" max="21" width="7.625" style="0" customWidth="1"/>
  </cols>
  <sheetData>
    <row r="1" spans="1:5" ht="14.25">
      <c r="A1" t="s">
        <v>74</v>
      </c>
      <c r="E1" t="s">
        <v>80</v>
      </c>
    </row>
    <row r="2" ht="14.25">
      <c r="B2" s="1" t="s">
        <v>8</v>
      </c>
    </row>
    <row r="3" spans="2:26" ht="14.25">
      <c r="B3" s="3" t="s">
        <v>12</v>
      </c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3" t="s">
        <v>24</v>
      </c>
      <c r="O3" s="3" t="s">
        <v>25</v>
      </c>
      <c r="P3" s="3" t="s">
        <v>26</v>
      </c>
      <c r="Q3" s="3" t="s">
        <v>27</v>
      </c>
      <c r="R3" s="3" t="s">
        <v>28</v>
      </c>
      <c r="S3" s="3" t="s">
        <v>29</v>
      </c>
      <c r="T3" s="3" t="s">
        <v>30</v>
      </c>
      <c r="U3" s="3" t="s">
        <v>31</v>
      </c>
      <c r="V3" s="12" t="s">
        <v>64</v>
      </c>
      <c r="W3" s="10"/>
      <c r="X3" s="12" t="s">
        <v>65</v>
      </c>
      <c r="Y3" s="10"/>
      <c r="Z3" s="10" t="s">
        <v>63</v>
      </c>
    </row>
    <row r="4" spans="1:27" ht="14.25">
      <c r="A4" s="3" t="s">
        <v>71</v>
      </c>
      <c r="B4">
        <f>((Data!B12/Data!$B12)/(Data!B124/Data!$B124))*100</f>
        <v>100</v>
      </c>
      <c r="C4">
        <f>((Data!C12/Data!$B12)/(Data!C124/Data!$B124))*100</f>
        <v>101.75570613757472</v>
      </c>
      <c r="D4">
        <f>((Data!D12/Data!$B12)/(Data!D124/Data!$B124))*100</f>
        <v>102.90985166502303</v>
      </c>
      <c r="E4">
        <f>((Data!E12/Data!$B12)/(Data!E124/Data!$B124))*100</f>
        <v>102.39094054239457</v>
      </c>
      <c r="F4">
        <f>((Data!F12/Data!$B12)/(Data!F124/Data!$B124))*100</f>
        <v>102.92213875975298</v>
      </c>
      <c r="G4">
        <f>((Data!G12/Data!$B12)/(Data!G124/Data!$B124))*100</f>
        <v>104.42966586833013</v>
      </c>
      <c r="H4">
        <f>((Data!H12/Data!$B12)/(Data!H124/Data!$B124))*100</f>
        <v>106.0522436534393</v>
      </c>
      <c r="I4">
        <f>((Data!I12/Data!$B12)/(Data!I124/Data!$B124))*100</f>
        <v>108.38476269582047</v>
      </c>
      <c r="J4">
        <f>((Data!J12/Data!$B12)/(Data!J124/Data!$B124))*100</f>
        <v>111.19126518553337</v>
      </c>
      <c r="K4">
        <f>((Data!K12/Data!$B12)/(Data!K124/Data!$B124))*100</f>
        <v>111.88659079335865</v>
      </c>
      <c r="L4">
        <f>((Data!L12/Data!$B12)/(Data!L124/Data!$B124))*100</f>
        <v>111.18386547413017</v>
      </c>
      <c r="M4">
        <f>((Data!M12/Data!$B12)/(Data!M124/Data!$B124))*100</f>
        <v>112.6262935760153</v>
      </c>
      <c r="N4">
        <f>((Data!N12/Data!$B12)/(Data!N124/Data!$B124))*100</f>
        <v>114.61531182727252</v>
      </c>
      <c r="O4">
        <f>((Data!O12/Data!$B12)/(Data!O124/Data!$B124))*100</f>
        <v>115.80077688190593</v>
      </c>
      <c r="P4">
        <f>((Data!P12/Data!$B12)/(Data!P124/Data!$B124))*100</f>
        <v>115.978067976135</v>
      </c>
      <c r="Q4">
        <f>((Data!Q12/Data!$B12)/(Data!Q124/Data!$B124))*100</f>
        <v>119.10698169892359</v>
      </c>
      <c r="R4">
        <f>((Data!R12/Data!$B12)/(Data!R124/Data!$B124))*100</f>
        <v>119.23809884258819</v>
      </c>
      <c r="S4">
        <f>((Data!S12/Data!$B12)/(Data!S124/Data!$B124))*100</f>
        <v>119.34611063483302</v>
      </c>
      <c r="T4">
        <f>((Data!T12/Data!$B12)/(Data!T124/Data!$B124))*100</f>
        <v>120.18176218975367</v>
      </c>
      <c r="U4">
        <f>((Data!U12/Data!$B12)/(Data!U124/Data!$B124))*100</f>
        <v>122.52896185375329</v>
      </c>
      <c r="V4" s="6">
        <f>L4/B4</f>
        <v>1.1118386547413017</v>
      </c>
      <c r="W4">
        <f>((V4)^(1/10)-1)*100</f>
        <v>1.0657904176532895</v>
      </c>
      <c r="X4" s="1">
        <f>U4/L4</f>
        <v>1.102039053339649</v>
      </c>
      <c r="Y4">
        <f>((X4)^(1/9)-1)*100</f>
        <v>1.08542791618782</v>
      </c>
      <c r="Z4" s="6">
        <f>U4/B4</f>
        <v>1.2252896185375328</v>
      </c>
      <c r="AA4">
        <f>((Z4)^(1/19)-1)*100</f>
        <v>1.0750919150557259</v>
      </c>
    </row>
    <row r="5" spans="1:27" ht="14.25">
      <c r="A5" s="3" t="s">
        <v>35</v>
      </c>
      <c r="B5">
        <f>((Data!B13/Data!$B13)/(Data!B125/Data!$B125))*100</f>
        <v>100</v>
      </c>
      <c r="C5">
        <f>((Data!C13/Data!$B13)/(Data!C125/Data!$B125))*100</f>
        <v>99.77905207514503</v>
      </c>
      <c r="D5">
        <f>((Data!D13/Data!$B13)/(Data!D125/Data!$B125))*100</f>
        <v>101.05089775561457</v>
      </c>
      <c r="E5">
        <f>((Data!E13/Data!$B13)/(Data!E125/Data!$B125))*100</f>
        <v>100.97228407261882</v>
      </c>
      <c r="F5">
        <f>((Data!F13/Data!$B13)/(Data!F125/Data!$B125))*100</f>
        <v>100.55452961839315</v>
      </c>
      <c r="G5">
        <f>((Data!G13/Data!$B13)/(Data!G125/Data!$B125))*100</f>
        <v>101.14554807750591</v>
      </c>
      <c r="H5">
        <f>((Data!H13/Data!$B13)/(Data!H125/Data!$B125))*100</f>
        <v>103.3417154063938</v>
      </c>
      <c r="I5">
        <f>((Data!I13/Data!$B13)/(Data!I125/Data!$B125))*100</f>
        <v>103.3271606455074</v>
      </c>
      <c r="J5">
        <f>((Data!J13/Data!$B13)/(Data!J125/Data!$B125))*100</f>
        <v>102.9288452900657</v>
      </c>
      <c r="K5">
        <f>((Data!K13/Data!$B13)/(Data!K125/Data!$B125))*100</f>
        <v>101.67178801454315</v>
      </c>
      <c r="L5">
        <f>((Data!L13/Data!$B13)/(Data!L125/Data!$B125))*100</f>
        <v>103.50576464745822</v>
      </c>
      <c r="M5">
        <f>((Data!M13/Data!$B13)/(Data!M125/Data!$B125))*100</f>
        <v>105.30635472413381</v>
      </c>
      <c r="N5">
        <f>((Data!N13/Data!$B13)/(Data!N125/Data!$B125))*100</f>
        <v>107.07330547702658</v>
      </c>
      <c r="O5">
        <f>((Data!O13/Data!$B13)/(Data!O125/Data!$B125))*100</f>
        <v>108.10232367275532</v>
      </c>
      <c r="P5">
        <f>((Data!P13/Data!$B13)/(Data!P125/Data!$B125))*100</f>
        <v>106.05320044516633</v>
      </c>
      <c r="Q5">
        <f>((Data!Q13/Data!$B13)/(Data!Q125/Data!$B125))*100</f>
        <v>107.46122640338778</v>
      </c>
      <c r="R5">
        <f>((Data!R13/Data!$B13)/(Data!R125/Data!$B125))*100</f>
        <v>109.75611903869319</v>
      </c>
      <c r="S5">
        <f>((Data!S13/Data!$B13)/(Data!S125/Data!$B125))*100</f>
        <v>112.4295934244218</v>
      </c>
      <c r="T5">
        <f>((Data!T13/Data!$B13)/(Data!T125/Data!$B125))*100</f>
        <v>113.81263000996687</v>
      </c>
      <c r="U5">
        <f>((Data!U13/Data!$B13)/(Data!U125/Data!$B125))*100</f>
        <v>115.84105093025082</v>
      </c>
      <c r="V5" s="6">
        <f aca="true" t="shared" si="0" ref="V5:V23">L5/B5</f>
        <v>1.0350576464745822</v>
      </c>
      <c r="W5">
        <f aca="true" t="shared" si="1" ref="W5:W23">((V5)^(1/10)-1)*100</f>
        <v>0.34516555150154726</v>
      </c>
      <c r="X5" s="1">
        <f aca="true" t="shared" si="2" ref="X5:X23">U5/L5</f>
        <v>1.1191748722866472</v>
      </c>
      <c r="Y5">
        <f aca="true" t="shared" si="3" ref="Y5:Y23">((X5)^(1/9)-1)*100</f>
        <v>1.258876781242635</v>
      </c>
      <c r="Z5" s="6">
        <f aca="true" t="shared" si="4" ref="Z5:Z23">U5/B5</f>
        <v>1.158410509302508</v>
      </c>
      <c r="AA5">
        <f aca="true" t="shared" si="5" ref="AA5:AA23">((Z5)^(1/19)-1)*100</f>
        <v>0.7769437965291726</v>
      </c>
    </row>
    <row r="6" spans="1:27" ht="14.25">
      <c r="A6" s="3" t="s">
        <v>36</v>
      </c>
      <c r="B6">
        <f>((Data!B14/Data!$B14)/(Data!B126/Data!$B126))*100</f>
        <v>100</v>
      </c>
      <c r="C6">
        <f>((Data!C14/Data!$B14)/(Data!C126/Data!$B126))*100</f>
        <v>110.75570274167336</v>
      </c>
      <c r="D6">
        <f>((Data!D14/Data!$B14)/(Data!D126/Data!$B126))*100</f>
        <v>119.33554034657044</v>
      </c>
      <c r="E6">
        <f>((Data!E14/Data!$B14)/(Data!E126/Data!$B126))*100</f>
        <v>116.43961536780236</v>
      </c>
      <c r="F6">
        <f>((Data!F14/Data!$B14)/(Data!F126/Data!$B126))*100</f>
        <v>122.9601262270725</v>
      </c>
      <c r="G6">
        <f>((Data!G14/Data!$B14)/(Data!G126/Data!$B126))*100</f>
        <v>125.24205320897197</v>
      </c>
      <c r="H6">
        <f>((Data!H14/Data!$B14)/(Data!H126/Data!$B126))*100</f>
        <v>124.54445409141519</v>
      </c>
      <c r="I6">
        <f>((Data!I14/Data!$B14)/(Data!I126/Data!$B126))*100</f>
        <v>131.22900915837786</v>
      </c>
      <c r="J6">
        <f>((Data!J14/Data!$B14)/(Data!J126/Data!$B126))*100</f>
        <v>139.17874878948058</v>
      </c>
      <c r="K6">
        <f>((Data!K14/Data!$B14)/(Data!K126/Data!$B126))*100</f>
        <v>140.1139585829975</v>
      </c>
      <c r="L6">
        <f>((Data!L14/Data!$B14)/(Data!L126/Data!$B126))*100</f>
        <v>138.3167617437094</v>
      </c>
      <c r="M6">
        <f>((Data!M14/Data!$B14)/(Data!M126/Data!$B126))*100</f>
        <v>140.10455800918908</v>
      </c>
      <c r="N6">
        <f>((Data!N14/Data!$B14)/(Data!N126/Data!$B126))*100</f>
        <v>142.0059593833266</v>
      </c>
      <c r="O6">
        <f>((Data!O14/Data!$B14)/(Data!O126/Data!$B126))*100</f>
        <v>143.05691578622196</v>
      </c>
      <c r="P6">
        <f>((Data!P14/Data!$B14)/(Data!P126/Data!$B126))*100</f>
        <v>143.732386275651</v>
      </c>
      <c r="Q6">
        <f>((Data!Q14/Data!$B14)/(Data!Q126/Data!$B126))*100</f>
        <v>146.17620479161073</v>
      </c>
      <c r="R6">
        <f>((Data!R14/Data!$B14)/(Data!R126/Data!$B126))*100</f>
        <v>147.49810659073924</v>
      </c>
      <c r="S6">
        <f>((Data!S14/Data!$B14)/(Data!S126/Data!$B126))*100</f>
        <v>146.27185037570612</v>
      </c>
      <c r="T6">
        <f>((Data!T14/Data!$B14)/(Data!T126/Data!$B126))*100</f>
        <v>150.52065595223308</v>
      </c>
      <c r="U6">
        <f>((Data!U14/Data!$B14)/(Data!U126/Data!$B126))*100</f>
        <v>155.32440230076617</v>
      </c>
      <c r="V6" s="6">
        <f t="shared" si="0"/>
        <v>1.3831676174370942</v>
      </c>
      <c r="W6">
        <f t="shared" si="1"/>
        <v>3.29694590213796</v>
      </c>
      <c r="X6" s="1">
        <f t="shared" si="2"/>
        <v>1.1229615293377866</v>
      </c>
      <c r="Y6">
        <f t="shared" si="3"/>
        <v>1.296886656781604</v>
      </c>
      <c r="Z6" s="6">
        <f t="shared" si="4"/>
        <v>1.5532440230076616</v>
      </c>
      <c r="AA6">
        <f t="shared" si="5"/>
        <v>2.3446739826654905</v>
      </c>
    </row>
    <row r="7" spans="1:27" ht="14.25">
      <c r="A7" s="3" t="s">
        <v>37</v>
      </c>
      <c r="B7">
        <f>((Data!B15/Data!$B15)/(Data!B127/Data!$B127))*100</f>
        <v>100</v>
      </c>
      <c r="C7">
        <f>((Data!C15/Data!$B15)/(Data!C127/Data!$B127))*100</f>
        <v>100.32824832020879</v>
      </c>
      <c r="D7">
        <f>((Data!D15/Data!$B15)/(Data!D127/Data!$B127))*100</f>
        <v>104.24405907746859</v>
      </c>
      <c r="E7">
        <f>((Data!E15/Data!$B15)/(Data!E127/Data!$B127))*100</f>
        <v>104.61685772463794</v>
      </c>
      <c r="F7">
        <f>((Data!F15/Data!$B15)/(Data!F127/Data!$B127))*100</f>
        <v>106.12109944764052</v>
      </c>
      <c r="G7">
        <f>((Data!G15/Data!$B15)/(Data!G127/Data!$B127))*100</f>
        <v>114.02364932686883</v>
      </c>
      <c r="H7">
        <f>((Data!H15/Data!$B15)/(Data!H127/Data!$B127))*100</f>
        <v>119.22684810057795</v>
      </c>
      <c r="I7">
        <f>((Data!I15/Data!$B15)/(Data!I127/Data!$B127))*100</f>
        <v>122.07036551566053</v>
      </c>
      <c r="J7">
        <f>((Data!J15/Data!$B15)/(Data!J127/Data!$B127))*100</f>
        <v>130.04811240524333</v>
      </c>
      <c r="K7">
        <f>((Data!K15/Data!$B15)/(Data!K127/Data!$B127))*100</f>
        <v>124.61727248749655</v>
      </c>
      <c r="L7">
        <f>((Data!L15/Data!$B15)/(Data!L127/Data!$B127))*100</f>
        <v>129.638820697098</v>
      </c>
      <c r="M7">
        <f>((Data!M15/Data!$B15)/(Data!M127/Data!$B127))*100</f>
        <v>131.76247698988487</v>
      </c>
      <c r="N7">
        <f>((Data!N15/Data!$B15)/(Data!N127/Data!$B127))*100</f>
        <v>135.09165557603703</v>
      </c>
      <c r="O7">
        <f>((Data!O15/Data!$B15)/(Data!O127/Data!$B127))*100</f>
        <v>137.360828420796</v>
      </c>
      <c r="P7">
        <f>((Data!P15/Data!$B15)/(Data!P127/Data!$B127))*100</f>
        <v>138.47899137763764</v>
      </c>
      <c r="Q7">
        <f>((Data!Q15/Data!$B15)/(Data!Q127/Data!$B127))*100</f>
        <v>142.16564187626307</v>
      </c>
      <c r="R7">
        <f>((Data!R15/Data!$B15)/(Data!R127/Data!$B127))*100</f>
        <v>142.62694034684563</v>
      </c>
      <c r="S7">
        <f>((Data!S15/Data!$B15)/(Data!S127/Data!$B127))*100</f>
        <v>138.94229263678974</v>
      </c>
      <c r="T7">
        <f>((Data!T15/Data!$B15)/(Data!T127/Data!$B127))*100</f>
        <v>140.04678735586654</v>
      </c>
      <c r="U7">
        <f>((Data!U15/Data!$B15)/(Data!U127/Data!$B127))*100</f>
        <v>139.5265584876232</v>
      </c>
      <c r="V7" s="6">
        <f t="shared" si="0"/>
        <v>1.29638820697098</v>
      </c>
      <c r="W7">
        <f t="shared" si="1"/>
        <v>2.6298058118749967</v>
      </c>
      <c r="X7" s="1">
        <f t="shared" si="2"/>
        <v>1.0762714265476694</v>
      </c>
      <c r="Y7">
        <f t="shared" si="3"/>
        <v>0.8200405642282638</v>
      </c>
      <c r="Z7" s="6">
        <f t="shared" si="4"/>
        <v>1.3952655848762319</v>
      </c>
      <c r="AA7">
        <f t="shared" si="5"/>
        <v>1.7685343912020368</v>
      </c>
    </row>
    <row r="8" spans="1:27" ht="14.25">
      <c r="A8" s="3" t="s">
        <v>72</v>
      </c>
      <c r="B8">
        <f>((Data!B16/Data!$B16)/(Data!B128/Data!$B128))*100</f>
        <v>100</v>
      </c>
      <c r="C8">
        <f>((Data!C16/Data!$B16)/(Data!C128/Data!$B128))*100</f>
        <v>100.99550974123675</v>
      </c>
      <c r="D8">
        <f>((Data!D16/Data!$B16)/(Data!D128/Data!$B128))*100</f>
        <v>101.86859638327135</v>
      </c>
      <c r="E8">
        <f>((Data!E16/Data!$B16)/(Data!E128/Data!$B128))*100</f>
        <v>101.90875345870916</v>
      </c>
      <c r="F8">
        <f>((Data!F16/Data!$B16)/(Data!F128/Data!$B128))*100</f>
        <v>102.03670471299793</v>
      </c>
      <c r="G8">
        <f>((Data!G16/Data!$B16)/(Data!G128/Data!$B128))*100</f>
        <v>102.32655651852076</v>
      </c>
      <c r="H8">
        <f>((Data!H16/Data!$B16)/(Data!H128/Data!$B128))*100</f>
        <v>103.3257023251246</v>
      </c>
      <c r="I8">
        <f>((Data!I16/Data!$B16)/(Data!I128/Data!$B128))*100</f>
        <v>104.6964287301235</v>
      </c>
      <c r="J8">
        <f>((Data!J16/Data!$B16)/(Data!J128/Data!$B128))*100</f>
        <v>105.94787615766717</v>
      </c>
      <c r="K8">
        <f>((Data!K16/Data!$B16)/(Data!K128/Data!$B128))*100</f>
        <v>108.5483811026602</v>
      </c>
      <c r="L8">
        <f>((Data!L16/Data!$B16)/(Data!L128/Data!$B128))*100</f>
        <v>107.0706551570309</v>
      </c>
      <c r="M8">
        <f>((Data!M16/Data!$B16)/(Data!M128/Data!$B128))*100</f>
        <v>107.64704423988096</v>
      </c>
      <c r="N8">
        <f>((Data!N16/Data!$B16)/(Data!N128/Data!$B128))*100</f>
        <v>110.18315263625115</v>
      </c>
      <c r="O8">
        <f>((Data!O16/Data!$B16)/(Data!O128/Data!$B128))*100</f>
        <v>111.0246971463862</v>
      </c>
      <c r="P8">
        <f>((Data!P16/Data!$B16)/(Data!P128/Data!$B128))*100</f>
        <v>111.28643872289248</v>
      </c>
      <c r="Q8">
        <f>((Data!Q16/Data!$B16)/(Data!Q128/Data!$B128))*100</f>
        <v>113.5231977320835</v>
      </c>
      <c r="R8">
        <f>((Data!R16/Data!$B16)/(Data!R128/Data!$B128))*100</f>
        <v>114.33895078242332</v>
      </c>
      <c r="S8">
        <f>((Data!S16/Data!$B16)/(Data!S128/Data!$B128))*100</f>
        <v>114.08513180189009</v>
      </c>
      <c r="T8">
        <f>((Data!T16/Data!$B16)/(Data!T128/Data!$B128))*100</f>
        <v>114.76585161348487</v>
      </c>
      <c r="U8">
        <f>((Data!U16/Data!$B16)/(Data!U128/Data!$B128))*100</f>
        <v>117.55213137729348</v>
      </c>
      <c r="V8" s="6">
        <f t="shared" si="0"/>
        <v>1.070706551570309</v>
      </c>
      <c r="W8">
        <f t="shared" si="1"/>
        <v>0.6855266413221983</v>
      </c>
      <c r="X8" s="1">
        <f t="shared" si="2"/>
        <v>1.0978930800870728</v>
      </c>
      <c r="Y8">
        <f t="shared" si="3"/>
        <v>1.043102344857072</v>
      </c>
      <c r="Z8" s="6">
        <f t="shared" si="4"/>
        <v>1.1755213137729348</v>
      </c>
      <c r="AA8">
        <f t="shared" si="5"/>
        <v>0.8547465939581</v>
      </c>
    </row>
    <row r="9" spans="1:27" ht="14.25">
      <c r="A9" s="3" t="s">
        <v>39</v>
      </c>
      <c r="B9">
        <f>((Data!B17/Data!$B17)/(Data!B129/Data!$B129))*100</f>
        <v>100</v>
      </c>
      <c r="C9">
        <f>((Data!C17/Data!$B17)/(Data!C129/Data!$B129))*100</f>
        <v>102.11888665541775</v>
      </c>
      <c r="D9">
        <f>((Data!D17/Data!$B17)/(Data!D129/Data!$B129))*100</f>
        <v>105.3284958501221</v>
      </c>
      <c r="E9">
        <f>((Data!E17/Data!$B17)/(Data!E129/Data!$B129))*100</f>
        <v>107.24553190363741</v>
      </c>
      <c r="F9">
        <f>((Data!F17/Data!$B17)/(Data!F129/Data!$B129))*100</f>
        <v>110.26580850028044</v>
      </c>
      <c r="G9">
        <f>((Data!G17/Data!$B17)/(Data!G129/Data!$B129))*100</f>
        <v>114.6908593004611</v>
      </c>
      <c r="H9">
        <f>((Data!H17/Data!$B17)/(Data!H129/Data!$B129))*100</f>
        <v>118.26833758131257</v>
      </c>
      <c r="I9">
        <f>((Data!I17/Data!$B17)/(Data!I129/Data!$B129))*100</f>
        <v>122.55168778980511</v>
      </c>
      <c r="J9">
        <f>((Data!J17/Data!$B17)/(Data!J129/Data!$B129))*100</f>
        <v>128.40532243878195</v>
      </c>
      <c r="K9">
        <f>((Data!K17/Data!$B17)/(Data!K129/Data!$B129))*100</f>
        <v>129.27137005762657</v>
      </c>
      <c r="L9">
        <f>((Data!L17/Data!$B17)/(Data!L129/Data!$B129))*100</f>
        <v>126.3228198235966</v>
      </c>
      <c r="M9">
        <f>((Data!M17/Data!$B17)/(Data!M129/Data!$B129))*100</f>
        <v>127.72968790726912</v>
      </c>
      <c r="N9">
        <f>((Data!N17/Data!$B17)/(Data!N129/Data!$B129))*100</f>
        <v>128.96587371570186</v>
      </c>
      <c r="O9">
        <f>((Data!O17/Data!$B17)/(Data!O129/Data!$B129))*100</f>
        <v>133.40746689767946</v>
      </c>
      <c r="P9">
        <f>((Data!P17/Data!$B17)/(Data!P129/Data!$B129))*100</f>
        <v>132.37649558739633</v>
      </c>
      <c r="Q9">
        <f>((Data!Q17/Data!$B17)/(Data!Q129/Data!$B129))*100</f>
        <v>133.5939048911696</v>
      </c>
      <c r="R9">
        <f>((Data!R17/Data!$B17)/(Data!R129/Data!$B129))*100</f>
        <v>131.12912589947967</v>
      </c>
      <c r="S9">
        <f>((Data!S17/Data!$B17)/(Data!S129/Data!$B129))*100</f>
        <v>131.91377102798992</v>
      </c>
      <c r="T9">
        <f>((Data!T17/Data!$B17)/(Data!T129/Data!$B129))*100</f>
        <v>134.81994799072757</v>
      </c>
      <c r="U9">
        <f>((Data!U17/Data!$B17)/(Data!U129/Data!$B129))*100</f>
        <v>136.9687220384354</v>
      </c>
      <c r="V9" s="6">
        <f t="shared" si="0"/>
        <v>1.263228198235966</v>
      </c>
      <c r="W9">
        <f t="shared" si="1"/>
        <v>2.364219914162824</v>
      </c>
      <c r="X9" s="1">
        <f t="shared" si="2"/>
        <v>1.0842753686919375</v>
      </c>
      <c r="Y9">
        <f t="shared" si="3"/>
        <v>0.90307445383635</v>
      </c>
      <c r="Z9" s="6">
        <f t="shared" si="4"/>
        <v>1.369687220384354</v>
      </c>
      <c r="AA9">
        <f t="shared" si="5"/>
        <v>1.6694795033983745</v>
      </c>
    </row>
    <row r="10" spans="1:27" ht="14.25">
      <c r="A10" s="3" t="s">
        <v>40</v>
      </c>
      <c r="B10">
        <f>((Data!B18/Data!$B18)/(Data!B130/Data!$B130))*100</f>
        <v>100</v>
      </c>
      <c r="C10">
        <f>((Data!C18/Data!$B18)/(Data!C130/Data!$B130))*100</f>
        <v>99.41269827387148</v>
      </c>
      <c r="D10">
        <f>((Data!D18/Data!$B18)/(Data!D130/Data!$B130))*100</f>
        <v>99.69701574000553</v>
      </c>
      <c r="E10">
        <f>((Data!E18/Data!$B18)/(Data!E130/Data!$B130))*100</f>
        <v>97.13956227311917</v>
      </c>
      <c r="F10">
        <f>((Data!F18/Data!$B18)/(Data!F130/Data!$B130))*100</f>
        <v>96.64214028936829</v>
      </c>
      <c r="G10">
        <f>((Data!G18/Data!$B18)/(Data!G130/Data!$B130))*100</f>
        <v>96.29702957236599</v>
      </c>
      <c r="H10">
        <f>((Data!H18/Data!$B18)/(Data!H130/Data!$B130))*100</f>
        <v>95.28679823307951</v>
      </c>
      <c r="I10">
        <f>((Data!I18/Data!$B18)/(Data!I130/Data!$B130))*100</f>
        <v>95.33801722293857</v>
      </c>
      <c r="J10">
        <f>((Data!J18/Data!$B18)/(Data!J130/Data!$B130))*100</f>
        <v>96.95312301290615</v>
      </c>
      <c r="K10">
        <f>((Data!K18/Data!$B18)/(Data!K130/Data!$B130))*100</f>
        <v>97.0054193184668</v>
      </c>
      <c r="L10">
        <f>((Data!L18/Data!$B18)/(Data!L130/Data!$B130))*100</f>
        <v>96.14129024272407</v>
      </c>
      <c r="M10">
        <f>((Data!M18/Data!$B18)/(Data!M130/Data!$B130))*100</f>
        <v>97.43589595644166</v>
      </c>
      <c r="N10">
        <f>((Data!N18/Data!$B18)/(Data!N130/Data!$B130))*100</f>
        <v>98.63135634603245</v>
      </c>
      <c r="O10">
        <f>((Data!O18/Data!$B18)/(Data!O130/Data!$B130))*100</f>
        <v>99.74163766168836</v>
      </c>
      <c r="P10">
        <f>((Data!P18/Data!$B18)/(Data!P130/Data!$B130))*100</f>
        <v>100.32061343242727</v>
      </c>
      <c r="Q10">
        <f>((Data!Q18/Data!$B18)/(Data!Q130/Data!$B130))*100</f>
        <v>103.37177780965146</v>
      </c>
      <c r="R10">
        <f>((Data!R18/Data!$B18)/(Data!R130/Data!$B130))*100</f>
        <v>103.20037676330294</v>
      </c>
      <c r="S10">
        <f>((Data!S18/Data!$B18)/(Data!S130/Data!$B130))*100</f>
        <v>102.76244234046578</v>
      </c>
      <c r="T10">
        <f>((Data!T18/Data!$B18)/(Data!T130/Data!$B130))*100</f>
        <v>102.68630304866306</v>
      </c>
      <c r="U10">
        <f>((Data!U18/Data!$B18)/(Data!U130/Data!$B130))*100</f>
        <v>105.12845175052607</v>
      </c>
      <c r="V10" s="6">
        <f t="shared" si="0"/>
        <v>0.9614129024272406</v>
      </c>
      <c r="W10">
        <f t="shared" si="1"/>
        <v>-0.39273978363415507</v>
      </c>
      <c r="X10" s="1">
        <f t="shared" si="2"/>
        <v>1.0934786862659371</v>
      </c>
      <c r="Y10">
        <f t="shared" si="3"/>
        <v>0.997880054339495</v>
      </c>
      <c r="Z10" s="6">
        <f t="shared" si="4"/>
        <v>1.0512845175052608</v>
      </c>
      <c r="AA10">
        <f t="shared" si="5"/>
        <v>0.2635718281992494</v>
      </c>
    </row>
    <row r="11" spans="1:27" ht="14.25">
      <c r="A11" s="3" t="s">
        <v>41</v>
      </c>
      <c r="B11">
        <f>((Data!B19/Data!$B19)/(Data!B131/Data!$B131))*100</f>
        <v>100</v>
      </c>
      <c r="C11">
        <f>((Data!C19/Data!$B19)/(Data!C131/Data!$B131))*100</f>
        <v>103.54462110945508</v>
      </c>
      <c r="D11">
        <f>((Data!D19/Data!$B19)/(Data!D131/Data!$B131))*100</f>
        <v>105.43413526807986</v>
      </c>
      <c r="E11">
        <f>((Data!E19/Data!$B19)/(Data!E131/Data!$B131))*100</f>
        <v>106.83660439757831</v>
      </c>
      <c r="F11">
        <f>((Data!F19/Data!$B19)/(Data!F131/Data!$B131))*100</f>
        <v>107.66295270439316</v>
      </c>
      <c r="G11">
        <f>((Data!G19/Data!$B19)/(Data!G131/Data!$B131))*100</f>
        <v>108.39275324287168</v>
      </c>
      <c r="H11">
        <f>((Data!H19/Data!$B19)/(Data!H131/Data!$B131))*100</f>
        <v>109.9610555754837</v>
      </c>
      <c r="I11">
        <f>((Data!I19/Data!$B19)/(Data!I131/Data!$B131))*100</f>
        <v>113.94256147515385</v>
      </c>
      <c r="J11">
        <f>((Data!J19/Data!$B19)/(Data!J131/Data!$B131))*100</f>
        <v>116.8540273516845</v>
      </c>
      <c r="K11">
        <f>((Data!K19/Data!$B19)/(Data!K131/Data!$B131))*100</f>
        <v>122.30439187155433</v>
      </c>
      <c r="L11">
        <f>((Data!L19/Data!$B19)/(Data!L131/Data!$B131))*100</f>
        <v>119.33242660768913</v>
      </c>
      <c r="M11">
        <f>((Data!M19/Data!$B19)/(Data!M131/Data!$B131))*100</f>
        <v>120.21844204025314</v>
      </c>
      <c r="N11">
        <f>((Data!N19/Data!$B19)/(Data!N131/Data!$B131))*100</f>
        <v>122.02894461545282</v>
      </c>
      <c r="O11">
        <f>((Data!O19/Data!$B19)/(Data!O131/Data!$B131))*100</f>
        <v>124.43295223516166</v>
      </c>
      <c r="P11">
        <f>((Data!P19/Data!$B19)/(Data!P131/Data!$B131))*100</f>
        <v>126.51113002392174</v>
      </c>
      <c r="Q11">
        <f>((Data!Q19/Data!$B19)/(Data!Q131/Data!$B131))*100</f>
        <v>128.58645207140944</v>
      </c>
      <c r="R11">
        <f>((Data!R19/Data!$B19)/(Data!R131/Data!$B131))*100</f>
        <v>130.75049743227805</v>
      </c>
      <c r="S11">
        <f>((Data!S19/Data!$B19)/(Data!S131/Data!$B131))*100</f>
        <v>130.50593608803914</v>
      </c>
      <c r="T11">
        <f>((Data!T19/Data!$B19)/(Data!T131/Data!$B131))*100</f>
        <v>131.77378574728863</v>
      </c>
      <c r="U11">
        <f>((Data!U19/Data!$B19)/(Data!U131/Data!$B131))*100</f>
        <v>133.75909590099033</v>
      </c>
      <c r="V11" s="6">
        <f t="shared" si="0"/>
        <v>1.1933242660768912</v>
      </c>
      <c r="W11">
        <f t="shared" si="1"/>
        <v>1.7831405897419161</v>
      </c>
      <c r="X11" s="1">
        <f t="shared" si="2"/>
        <v>1.1208947953495452</v>
      </c>
      <c r="Y11">
        <f t="shared" si="3"/>
        <v>1.2761552488264494</v>
      </c>
      <c r="Z11" s="6">
        <f t="shared" si="4"/>
        <v>1.3375909590099033</v>
      </c>
      <c r="AA11">
        <f t="shared" si="5"/>
        <v>1.5426740489978163</v>
      </c>
    </row>
    <row r="12" spans="1:27" ht="14.25">
      <c r="A12" s="3" t="s">
        <v>42</v>
      </c>
      <c r="B12">
        <f>((Data!B20/Data!$B20)/(Data!B132/Data!$B132))*100</f>
        <v>100</v>
      </c>
      <c r="C12">
        <f>((Data!C20/Data!$B20)/(Data!C132/Data!$B132))*100</f>
        <v>112.23771320636997</v>
      </c>
      <c r="D12">
        <f>((Data!D20/Data!$B20)/(Data!D132/Data!$B132))*100</f>
        <v>122.76637243958707</v>
      </c>
      <c r="E12">
        <f>((Data!E20/Data!$B20)/(Data!E132/Data!$B132))*100</f>
        <v>121.76900137673523</v>
      </c>
      <c r="F12">
        <f>((Data!F20/Data!$B20)/(Data!F132/Data!$B132))*100</f>
        <v>131.28149477851383</v>
      </c>
      <c r="G12">
        <f>((Data!G20/Data!$B20)/(Data!G132/Data!$B132))*100</f>
        <v>137.7114395450268</v>
      </c>
      <c r="H12">
        <f>((Data!H20/Data!$B20)/(Data!H132/Data!$B132))*100</f>
        <v>133.2002662020011</v>
      </c>
      <c r="I12">
        <f>((Data!I20/Data!$B20)/(Data!I132/Data!$B132))*100</f>
        <v>139.30458486536568</v>
      </c>
      <c r="J12">
        <f>((Data!J20/Data!$B20)/(Data!J132/Data!$B132))*100</f>
        <v>148.06921325788142</v>
      </c>
      <c r="K12">
        <f>((Data!K20/Data!$B20)/(Data!K132/Data!$B132))*100</f>
        <v>146.18087894411957</v>
      </c>
      <c r="L12">
        <f>((Data!L20/Data!$B20)/(Data!L132/Data!$B132))*100</f>
        <v>149.28922979136428</v>
      </c>
      <c r="M12">
        <f>((Data!M20/Data!$B20)/(Data!M132/Data!$B132))*100</f>
        <v>153.33000693853424</v>
      </c>
      <c r="N12">
        <f>((Data!N20/Data!$B20)/(Data!N132/Data!$B132))*100</f>
        <v>154.06550308081512</v>
      </c>
      <c r="O12">
        <f>((Data!O20/Data!$B20)/(Data!O132/Data!$B132))*100</f>
        <v>159.73702164901925</v>
      </c>
      <c r="P12">
        <f>((Data!P20/Data!$B20)/(Data!P132/Data!$B132))*100</f>
        <v>159.95609348630398</v>
      </c>
      <c r="Q12">
        <f>((Data!Q20/Data!$B20)/(Data!Q132/Data!$B132))*100</f>
        <v>162.18508826880787</v>
      </c>
      <c r="R12">
        <f>((Data!R20/Data!$B20)/(Data!R132/Data!$B132))*100</f>
        <v>161.517954425727</v>
      </c>
      <c r="S12">
        <f>((Data!S20/Data!$B20)/(Data!S132/Data!$B132))*100</f>
        <v>165.70245966802946</v>
      </c>
      <c r="T12">
        <f>((Data!T20/Data!$B20)/(Data!T132/Data!$B132))*100</f>
        <v>166.8140900989365</v>
      </c>
      <c r="U12">
        <f>((Data!U20/Data!$B20)/(Data!U132/Data!$B132))*100</f>
        <v>166.697006962674</v>
      </c>
      <c r="V12" s="6">
        <f t="shared" si="0"/>
        <v>1.4928922979136428</v>
      </c>
      <c r="W12">
        <f t="shared" si="1"/>
        <v>4.08852341603736</v>
      </c>
      <c r="X12" s="1">
        <f t="shared" si="2"/>
        <v>1.1166043739098765</v>
      </c>
      <c r="Y12">
        <f t="shared" si="3"/>
        <v>1.233009325264245</v>
      </c>
      <c r="Z12" s="6">
        <f t="shared" si="4"/>
        <v>1.66697006962674</v>
      </c>
      <c r="AA12">
        <f t="shared" si="5"/>
        <v>2.726007802765551</v>
      </c>
    </row>
    <row r="13" spans="1:27" ht="14.25">
      <c r="A13" s="3" t="s">
        <v>43</v>
      </c>
      <c r="B13">
        <f>((Data!B21/Data!$B21)/(Data!B133/Data!$B133))*100</f>
        <v>100</v>
      </c>
      <c r="C13">
        <f>((Data!C21/Data!$B21)/(Data!C133/Data!$B133))*100</f>
        <v>104.14659875303643</v>
      </c>
      <c r="D13">
        <f>((Data!D21/Data!$B21)/(Data!D133/Data!$B133))*100</f>
        <v>103.09187833788629</v>
      </c>
      <c r="E13">
        <f>((Data!E21/Data!$B21)/(Data!E133/Data!$B133))*100</f>
        <v>104.4504039225193</v>
      </c>
      <c r="F13">
        <f>((Data!F21/Data!$B21)/(Data!F133/Data!$B133))*100</f>
        <v>103.78943104507492</v>
      </c>
      <c r="G13">
        <f>((Data!G21/Data!$B21)/(Data!G133/Data!$B133))*100</f>
        <v>108.1837371225737</v>
      </c>
      <c r="H13">
        <f>((Data!H21/Data!$B21)/(Data!H133/Data!$B133))*100</f>
        <v>113.8512905100444</v>
      </c>
      <c r="I13">
        <f>((Data!I21/Data!$B21)/(Data!I133/Data!$B133))*100</f>
        <v>115.137252493344</v>
      </c>
      <c r="J13">
        <f>((Data!J21/Data!$B21)/(Data!J133/Data!$B133))*100</f>
        <v>120.24617417813039</v>
      </c>
      <c r="K13">
        <f>((Data!K21/Data!$B21)/(Data!K133/Data!$B133))*100</f>
        <v>116.48421872501615</v>
      </c>
      <c r="L13">
        <f>((Data!L21/Data!$B21)/(Data!L133/Data!$B133))*100</f>
        <v>112.70540480572197</v>
      </c>
      <c r="M13">
        <f>((Data!M21/Data!$B21)/(Data!M133/Data!$B133))*100</f>
        <v>116.45753742357019</v>
      </c>
      <c r="N13">
        <f>((Data!N21/Data!$B21)/(Data!N133/Data!$B133))*100</f>
        <v>120.56824735955973</v>
      </c>
      <c r="O13">
        <f>((Data!O21/Data!$B21)/(Data!O133/Data!$B133))*100</f>
        <v>117.16300108969759</v>
      </c>
      <c r="P13">
        <f>((Data!P21/Data!$B21)/(Data!P133/Data!$B133))*100</f>
        <v>113.4681417210632</v>
      </c>
      <c r="Q13">
        <f>((Data!Q21/Data!$B21)/(Data!Q133/Data!$B133))*100</f>
        <v>116.70384621722742</v>
      </c>
      <c r="R13">
        <f>((Data!R21/Data!$B21)/(Data!R133/Data!$B133))*100</f>
        <v>113.23914868707298</v>
      </c>
      <c r="S13">
        <f>((Data!S21/Data!$B21)/(Data!S133/Data!$B133))*100</f>
        <v>113.53687739475559</v>
      </c>
      <c r="T13">
        <f>((Data!T21/Data!$B21)/(Data!T133/Data!$B133))*100</f>
        <v>116.02819574044918</v>
      </c>
      <c r="U13">
        <f>((Data!U21/Data!$B21)/(Data!U133/Data!$B133))*100</f>
        <v>118.15324410380931</v>
      </c>
      <c r="V13" s="6">
        <f t="shared" si="0"/>
        <v>1.1270540480572198</v>
      </c>
      <c r="W13">
        <f t="shared" si="1"/>
        <v>1.2032534573700238</v>
      </c>
      <c r="X13" s="1">
        <f t="shared" si="2"/>
        <v>1.048336983549974</v>
      </c>
      <c r="Y13">
        <f t="shared" si="3"/>
        <v>0.5258788408023296</v>
      </c>
      <c r="Z13" s="6">
        <f t="shared" si="4"/>
        <v>1.1815324410380932</v>
      </c>
      <c r="AA13">
        <f t="shared" si="5"/>
        <v>0.8818247077483576</v>
      </c>
    </row>
    <row r="14" spans="1:27" ht="14.25">
      <c r="A14" s="3" t="s">
        <v>44</v>
      </c>
      <c r="B14">
        <f>((Data!B22/Data!$B22)/(Data!B134/Data!$B134))*100</f>
        <v>100</v>
      </c>
      <c r="C14">
        <f>((Data!C22/Data!$B22)/(Data!C134/Data!$B134))*100</f>
        <v>100.57326222857192</v>
      </c>
      <c r="D14">
        <f>((Data!D22/Data!$B22)/(Data!D134/Data!$B134))*100</f>
        <v>101.11008191811865</v>
      </c>
      <c r="E14">
        <f>((Data!E22/Data!$B22)/(Data!E134/Data!$B134))*100</f>
        <v>101.60702037474209</v>
      </c>
      <c r="F14">
        <f>((Data!F22/Data!$B22)/(Data!F134/Data!$B134))*100</f>
        <v>102.04986762036947</v>
      </c>
      <c r="G14">
        <f>((Data!G22/Data!$B22)/(Data!G134/Data!$B134))*100</f>
        <v>103.65810089927632</v>
      </c>
      <c r="H14">
        <f>((Data!H22/Data!$B22)/(Data!H134/Data!$B134))*100</f>
        <v>105.2197691383338</v>
      </c>
      <c r="I14">
        <f>((Data!I22/Data!$B22)/(Data!I134/Data!$B134))*100</f>
        <v>106.35351027287064</v>
      </c>
      <c r="J14">
        <f>((Data!J22/Data!$B22)/(Data!J134/Data!$B134))*100</f>
        <v>106.5722239955405</v>
      </c>
      <c r="K14">
        <f>((Data!K22/Data!$B22)/(Data!K134/Data!$B134))*100</f>
        <v>112.70421788803688</v>
      </c>
      <c r="L14">
        <f>((Data!L22/Data!$B22)/(Data!L134/Data!$B134))*100</f>
        <v>109.22024576333675</v>
      </c>
      <c r="M14">
        <f>((Data!M22/Data!$B22)/(Data!M134/Data!$B134))*100</f>
        <v>108.73200203562767</v>
      </c>
      <c r="N14">
        <f>((Data!N22/Data!$B22)/(Data!N134/Data!$B134))*100</f>
        <v>110.31341175980023</v>
      </c>
      <c r="O14">
        <f>((Data!O22/Data!$B22)/(Data!O134/Data!$B134))*100</f>
        <v>109.87660342981627</v>
      </c>
      <c r="P14">
        <f>((Data!P22/Data!$B22)/(Data!P134/Data!$B134))*100</f>
        <v>111.49670240619143</v>
      </c>
      <c r="Q14">
        <f>((Data!Q22/Data!$B22)/(Data!Q134/Data!$B134))*100</f>
        <v>113.99485147854736</v>
      </c>
      <c r="R14">
        <f>((Data!R22/Data!$B22)/(Data!R134/Data!$B134))*100</f>
        <v>115.63150628576268</v>
      </c>
      <c r="S14">
        <f>((Data!S22/Data!$B22)/(Data!S134/Data!$B134))*100</f>
        <v>114.09351016681815</v>
      </c>
      <c r="T14">
        <f>((Data!T22/Data!$B22)/(Data!T134/Data!$B134))*100</f>
        <v>113.95910576397111</v>
      </c>
      <c r="U14">
        <f>((Data!U22/Data!$B22)/(Data!U134/Data!$B134))*100</f>
        <v>115.16811132523542</v>
      </c>
      <c r="V14" s="6">
        <f t="shared" si="0"/>
        <v>1.0922024576333675</v>
      </c>
      <c r="W14">
        <f t="shared" si="1"/>
        <v>0.8858633585152154</v>
      </c>
      <c r="X14" s="1">
        <f t="shared" si="2"/>
        <v>1.0544575368818228</v>
      </c>
      <c r="Y14">
        <f t="shared" si="3"/>
        <v>0.5909218916441139</v>
      </c>
      <c r="Z14" s="6">
        <f t="shared" si="4"/>
        <v>1.1516811132523541</v>
      </c>
      <c r="AA14">
        <f t="shared" si="5"/>
        <v>0.746046597755079</v>
      </c>
    </row>
    <row r="15" spans="1:27" ht="14.25">
      <c r="A15" s="3" t="s">
        <v>45</v>
      </c>
      <c r="B15">
        <f>((Data!B23/Data!$B23)/(Data!B135/Data!$B135))*100</f>
        <v>100</v>
      </c>
      <c r="C15">
        <f>((Data!C23/Data!$B23)/(Data!C135/Data!$B135))*100</f>
        <v>108.73692579042293</v>
      </c>
      <c r="D15">
        <f>((Data!D23/Data!$B23)/(Data!D135/Data!$B135))*100</f>
        <v>106.20673952285719</v>
      </c>
      <c r="E15">
        <f>((Data!E23/Data!$B23)/(Data!E135/Data!$B135))*100</f>
        <v>95.37559023222015</v>
      </c>
      <c r="F15">
        <f>((Data!F23/Data!$B23)/(Data!F135/Data!$B135))*100</f>
        <v>96.88152563288776</v>
      </c>
      <c r="G15">
        <f>((Data!G23/Data!$B23)/(Data!G135/Data!$B135))*100</f>
        <v>108.91602132664026</v>
      </c>
      <c r="H15">
        <f>((Data!H23/Data!$B23)/(Data!H135/Data!$B135))*100</f>
        <v>110.5904934014174</v>
      </c>
      <c r="I15">
        <f>((Data!I23/Data!$B23)/(Data!I135/Data!$B135))*100</f>
        <v>112.93090996990625</v>
      </c>
      <c r="J15">
        <f>((Data!J23/Data!$B23)/(Data!J135/Data!$B135))*100</f>
        <v>122.75323387463762</v>
      </c>
      <c r="K15">
        <f>((Data!K23/Data!$B23)/(Data!K135/Data!$B135))*100</f>
        <v>107.51166585219048</v>
      </c>
      <c r="L15">
        <f>((Data!L23/Data!$B23)/(Data!L135/Data!$B135))*100</f>
        <v>110.50611263377222</v>
      </c>
      <c r="M15">
        <f>((Data!M23/Data!$B23)/(Data!M135/Data!$B135))*100</f>
        <v>109.77800564512651</v>
      </c>
      <c r="N15">
        <f>((Data!N23/Data!$B23)/(Data!N135/Data!$B135))*100</f>
        <v>112.00982031557504</v>
      </c>
      <c r="O15">
        <f>((Data!O23/Data!$B23)/(Data!O135/Data!$B135))*100</f>
        <v>109.42624376358046</v>
      </c>
      <c r="P15">
        <f>((Data!P23/Data!$B23)/(Data!P135/Data!$B135))*100</f>
        <v>111.17839158929448</v>
      </c>
      <c r="Q15">
        <f>((Data!Q23/Data!$B23)/(Data!Q135/Data!$B135))*100</f>
        <v>115.96985277185938</v>
      </c>
      <c r="R15">
        <f>((Data!R23/Data!$B23)/(Data!R135/Data!$B135))*100</f>
        <v>111.852871920619</v>
      </c>
      <c r="S15">
        <f>((Data!S23/Data!$B23)/(Data!S135/Data!$B135))*100</f>
        <v>113.64169226730012</v>
      </c>
      <c r="T15">
        <f>((Data!T23/Data!$B23)/(Data!T135/Data!$B135))*100</f>
        <v>113.15088639408782</v>
      </c>
      <c r="U15">
        <f>((Data!U23/Data!$B23)/(Data!U135/Data!$B135))*100</f>
        <v>115.62140736121746</v>
      </c>
      <c r="V15" s="6">
        <f t="shared" si="0"/>
        <v>1.1050611263377221</v>
      </c>
      <c r="W15">
        <f t="shared" si="1"/>
        <v>1.0040132426246462</v>
      </c>
      <c r="X15" s="1">
        <f t="shared" si="2"/>
        <v>1.0462896993254827</v>
      </c>
      <c r="Y15">
        <f t="shared" si="3"/>
        <v>0.5040470255262441</v>
      </c>
      <c r="Z15" s="6">
        <f t="shared" si="4"/>
        <v>1.1562140736121747</v>
      </c>
      <c r="AA15">
        <f t="shared" si="5"/>
        <v>0.7668778655277153</v>
      </c>
    </row>
    <row r="16" spans="1:27" ht="14.25">
      <c r="A16" s="3" t="s">
        <v>46</v>
      </c>
      <c r="B16">
        <f>((Data!B24/Data!$B24)/(Data!B136/Data!$B136))*100</f>
        <v>100</v>
      </c>
      <c r="C16">
        <f>((Data!C24/Data!$B24)/(Data!C136/Data!$B136))*100</f>
        <v>101.28716250339431</v>
      </c>
      <c r="D16">
        <f>((Data!D24/Data!$B24)/(Data!D136/Data!$B136))*100</f>
        <v>103.90215891429418</v>
      </c>
      <c r="E16">
        <f>((Data!E24/Data!$B24)/(Data!E136/Data!$B136))*100</f>
        <v>102.55559395748655</v>
      </c>
      <c r="F16">
        <f>((Data!F24/Data!$B24)/(Data!F136/Data!$B136))*100</f>
        <v>103.35170740293056</v>
      </c>
      <c r="G16">
        <f>((Data!G24/Data!$B24)/(Data!G136/Data!$B136))*100</f>
        <v>105.39636767523335</v>
      </c>
      <c r="H16">
        <f>((Data!H24/Data!$B24)/(Data!H136/Data!$B136))*100</f>
        <v>108.34237207297063</v>
      </c>
      <c r="I16">
        <f>((Data!I24/Data!$B24)/(Data!I136/Data!$B136))*100</f>
        <v>111.58928028266644</v>
      </c>
      <c r="J16">
        <f>((Data!J24/Data!$B24)/(Data!J136/Data!$B136))*100</f>
        <v>110.22586658977691</v>
      </c>
      <c r="K16">
        <f>((Data!K24/Data!$B24)/(Data!K136/Data!$B136))*100</f>
        <v>114.69036429500079</v>
      </c>
      <c r="L16">
        <f>((Data!L24/Data!$B24)/(Data!L136/Data!$B136))*100</f>
        <v>116.44059028295351</v>
      </c>
      <c r="M16">
        <f>((Data!M24/Data!$B24)/(Data!M136/Data!$B136))*100</f>
        <v>112.177212959465</v>
      </c>
      <c r="N16">
        <f>((Data!N24/Data!$B24)/(Data!N136/Data!$B136))*100</f>
        <v>112.81933801974502</v>
      </c>
      <c r="O16">
        <f>((Data!O24/Data!$B24)/(Data!O136/Data!$B136))*100</f>
        <v>115.8304570940027</v>
      </c>
      <c r="P16">
        <f>((Data!P24/Data!$B24)/(Data!P136/Data!$B136))*100</f>
        <v>118.01921452608941</v>
      </c>
      <c r="Q16">
        <f>((Data!Q24/Data!$B24)/(Data!Q136/Data!$B136))*100</f>
        <v>124.26919393164171</v>
      </c>
      <c r="R16">
        <f>((Data!R24/Data!$B24)/(Data!R136/Data!$B136))*100</f>
        <v>126.91541548775238</v>
      </c>
      <c r="S16">
        <f>((Data!S24/Data!$B24)/(Data!S136/Data!$B136))*100</f>
        <v>126.61384563238845</v>
      </c>
      <c r="T16">
        <f>((Data!T24/Data!$B24)/(Data!T136/Data!$B136))*100</f>
        <v>127.21377651109833</v>
      </c>
      <c r="U16">
        <f>((Data!U24/Data!$B24)/(Data!U136/Data!$B136))*100</f>
        <v>127.20124495067597</v>
      </c>
      <c r="V16" s="6">
        <f t="shared" si="0"/>
        <v>1.164405902829535</v>
      </c>
      <c r="W16">
        <f t="shared" si="1"/>
        <v>1.5337531161040863</v>
      </c>
      <c r="X16" s="1">
        <f t="shared" si="2"/>
        <v>1.092413261059342</v>
      </c>
      <c r="Y16">
        <f t="shared" si="3"/>
        <v>0.9869412328237681</v>
      </c>
      <c r="Z16" s="6">
        <f t="shared" si="4"/>
        <v>1.2720124495067597</v>
      </c>
      <c r="AA16">
        <f t="shared" si="5"/>
        <v>1.2743688631253747</v>
      </c>
    </row>
    <row r="17" spans="1:27" ht="14.25">
      <c r="A17" s="3" t="s">
        <v>47</v>
      </c>
      <c r="B17">
        <f>((Data!B25/Data!$B25)/(Data!B137/Data!$B137))*100</f>
        <v>100</v>
      </c>
      <c r="C17">
        <f>((Data!C25/Data!$B25)/(Data!C137/Data!$B137))*100</f>
        <v>103.64305339464978</v>
      </c>
      <c r="D17">
        <f>((Data!D25/Data!$B25)/(Data!D137/Data!$B137))*100</f>
        <v>104.84463965544958</v>
      </c>
      <c r="E17">
        <f>((Data!E25/Data!$B25)/(Data!E137/Data!$B137))*100</f>
        <v>105.07268558608176</v>
      </c>
      <c r="F17">
        <f>((Data!F25/Data!$B25)/(Data!F137/Data!$B137))*100</f>
        <v>104.84992619182651</v>
      </c>
      <c r="G17">
        <f>((Data!G25/Data!$B25)/(Data!G137/Data!$B137))*100</f>
        <v>102.88192608569516</v>
      </c>
      <c r="H17">
        <f>((Data!H25/Data!$B25)/(Data!H137/Data!$B137))*100</f>
        <v>103.30412707719961</v>
      </c>
      <c r="I17">
        <f>((Data!I25/Data!$B25)/(Data!I137/Data!$B137))*100</f>
        <v>105.72423610938245</v>
      </c>
      <c r="J17">
        <f>((Data!J25/Data!$B25)/(Data!J137/Data!$B137))*100</f>
        <v>106.67078660621054</v>
      </c>
      <c r="K17">
        <f>((Data!K25/Data!$B25)/(Data!K137/Data!$B137))*100</f>
        <v>108.57374508373145</v>
      </c>
      <c r="L17">
        <f>((Data!L25/Data!$B25)/(Data!L137/Data!$B137))*100</f>
        <v>104.7770230360307</v>
      </c>
      <c r="M17">
        <f>((Data!M25/Data!$B25)/(Data!M137/Data!$B137))*100</f>
        <v>107.60923220591856</v>
      </c>
      <c r="N17">
        <f>((Data!N25/Data!$B25)/(Data!N137/Data!$B137))*100</f>
        <v>111.04844843000805</v>
      </c>
      <c r="O17">
        <f>((Data!O25/Data!$B25)/(Data!O137/Data!$B137))*100</f>
        <v>114.96480453040905</v>
      </c>
      <c r="P17">
        <f>((Data!P25/Data!$B25)/(Data!P137/Data!$B137))*100</f>
        <v>115.51280724575923</v>
      </c>
      <c r="Q17">
        <f>((Data!Q25/Data!$B25)/(Data!Q137/Data!$B137))*100</f>
        <v>117.9722348469835</v>
      </c>
      <c r="R17">
        <f>((Data!R25/Data!$B25)/(Data!R137/Data!$B137))*100</f>
        <v>117.33582811892052</v>
      </c>
      <c r="S17">
        <f>((Data!S25/Data!$B25)/(Data!S137/Data!$B137))*100</f>
        <v>117.7987056314508</v>
      </c>
      <c r="T17">
        <f>((Data!T25/Data!$B25)/(Data!T137/Data!$B137))*100</f>
        <v>119.89302922764315</v>
      </c>
      <c r="U17">
        <f>((Data!U25/Data!$B25)/(Data!U137/Data!$B137))*100</f>
        <v>120.4143048155464</v>
      </c>
      <c r="V17" s="6">
        <f t="shared" si="0"/>
        <v>1.047770230360307</v>
      </c>
      <c r="W17">
        <f t="shared" si="1"/>
        <v>0.46773363495933307</v>
      </c>
      <c r="X17" s="1">
        <f t="shared" si="2"/>
        <v>1.1492434250030024</v>
      </c>
      <c r="Y17">
        <f t="shared" si="3"/>
        <v>1.5576043060858025</v>
      </c>
      <c r="Z17" s="6">
        <f t="shared" si="4"/>
        <v>1.204143048155464</v>
      </c>
      <c r="AA17">
        <f t="shared" si="5"/>
        <v>0.9825224756514928</v>
      </c>
    </row>
    <row r="18" spans="1:27" ht="14.25">
      <c r="A18" s="3" t="s">
        <v>48</v>
      </c>
      <c r="B18">
        <f>((Data!B26/Data!$B26)/(Data!B138/Data!$B138))*100</f>
        <v>100</v>
      </c>
      <c r="C18">
        <f>((Data!C26/Data!$B26)/(Data!C138/Data!$B138))*100</f>
        <v>100.02849643562037</v>
      </c>
      <c r="D18">
        <f>((Data!D26/Data!$B26)/(Data!D138/Data!$B138))*100</f>
        <v>97.96322718199345</v>
      </c>
      <c r="E18">
        <f>((Data!E26/Data!$B26)/(Data!E138/Data!$B138))*100</f>
        <v>101.93078826430511</v>
      </c>
      <c r="F18">
        <f>((Data!F26/Data!$B26)/(Data!F138/Data!$B138))*100</f>
        <v>104.5750498216334</v>
      </c>
      <c r="G18">
        <f>((Data!G26/Data!$B26)/(Data!G138/Data!$B138))*100</f>
        <v>109.77968054228097</v>
      </c>
      <c r="H18">
        <f>((Data!H26/Data!$B26)/(Data!H138/Data!$B138))*100</f>
        <v>115.03824297674421</v>
      </c>
      <c r="I18">
        <f>((Data!I26/Data!$B26)/(Data!I138/Data!$B138))*100</f>
        <v>123.2518618960651</v>
      </c>
      <c r="J18">
        <f>((Data!J26/Data!$B26)/(Data!J138/Data!$B138))*100</f>
        <v>133.91802399280542</v>
      </c>
      <c r="K18">
        <f>((Data!K26/Data!$B26)/(Data!K138/Data!$B138))*100</f>
        <v>132.29709331509292</v>
      </c>
      <c r="L18">
        <f>((Data!L26/Data!$B26)/(Data!L138/Data!$B138))*100</f>
        <v>128.34524463991204</v>
      </c>
      <c r="M18">
        <f>((Data!M26/Data!$B26)/(Data!M138/Data!$B138))*100</f>
        <v>129.47305045875032</v>
      </c>
      <c r="N18">
        <f>((Data!N26/Data!$B26)/(Data!N138/Data!$B138))*100</f>
        <v>132.9365091178836</v>
      </c>
      <c r="O18">
        <f>((Data!O26/Data!$B26)/(Data!O138/Data!$B138))*100</f>
        <v>131.04497531817833</v>
      </c>
      <c r="P18">
        <f>((Data!P26/Data!$B26)/(Data!P138/Data!$B138))*100</f>
        <v>123.9689864121994</v>
      </c>
      <c r="Q18">
        <f>((Data!Q26/Data!$B26)/(Data!Q138/Data!$B138))*100</f>
        <v>118.72124801967195</v>
      </c>
      <c r="R18">
        <f>((Data!R26/Data!$B26)/(Data!R138/Data!$B138))*100</f>
        <v>116.14033110992266</v>
      </c>
      <c r="S18">
        <f>((Data!S26/Data!$B26)/(Data!S138/Data!$B138))*100</f>
        <v>116.07378625442095</v>
      </c>
      <c r="T18">
        <f>((Data!T26/Data!$B26)/(Data!T138/Data!$B138))*100</f>
        <v>116.45567908483932</v>
      </c>
      <c r="U18">
        <f>((Data!U26/Data!$B26)/(Data!U138/Data!$B138))*100</f>
        <v>119.06576432398286</v>
      </c>
      <c r="V18" s="6">
        <f t="shared" si="0"/>
        <v>1.2834524463991204</v>
      </c>
      <c r="W18">
        <f t="shared" si="1"/>
        <v>2.5269358727720848</v>
      </c>
      <c r="X18" s="1">
        <f t="shared" si="2"/>
        <v>0.9276990718124082</v>
      </c>
      <c r="Y18">
        <f t="shared" si="3"/>
        <v>-0.8303982630386897</v>
      </c>
      <c r="Z18" s="6">
        <f t="shared" si="4"/>
        <v>1.1906576432398286</v>
      </c>
      <c r="AA18">
        <f t="shared" si="5"/>
        <v>0.9226822658439104</v>
      </c>
    </row>
    <row r="19" spans="1:27" ht="14.25">
      <c r="A19" s="3" t="s">
        <v>49</v>
      </c>
      <c r="B19">
        <f>((Data!B27/Data!$B27)/(Data!B139/Data!$B139))*100</f>
        <v>100</v>
      </c>
      <c r="C19">
        <f>((Data!C27/Data!$B27)/(Data!C139/Data!$B139))*100</f>
        <v>100.30742892940496</v>
      </c>
      <c r="D19">
        <f>((Data!D27/Data!$B27)/(Data!D139/Data!$B139))*100</f>
        <v>97.62024157942787</v>
      </c>
      <c r="E19">
        <f>((Data!E27/Data!$B27)/(Data!E139/Data!$B139))*100</f>
        <v>94.31997167484629</v>
      </c>
      <c r="F19">
        <f>((Data!F27/Data!$B27)/(Data!F139/Data!$B139))*100</f>
        <v>92.87517514303174</v>
      </c>
      <c r="G19">
        <f>((Data!G27/Data!$B27)/(Data!G139/Data!$B139))*100</f>
        <v>91.23290765629376</v>
      </c>
      <c r="H19">
        <f>((Data!H27/Data!$B27)/(Data!H139/Data!$B139))*100</f>
        <v>90.08583175696327</v>
      </c>
      <c r="I19">
        <f>((Data!I27/Data!$B27)/(Data!I139/Data!$B139))*100</f>
        <v>89.89868686947393</v>
      </c>
      <c r="J19">
        <f>((Data!J27/Data!$B27)/(Data!J139/Data!$B139))*100</f>
        <v>90.82883112258148</v>
      </c>
      <c r="K19">
        <f>((Data!K27/Data!$B27)/(Data!K139/Data!$B139))*100</f>
        <v>89.899447426577</v>
      </c>
      <c r="L19">
        <f>((Data!L27/Data!$B27)/(Data!L139/Data!$B139))*100</f>
        <v>89.95553442586272</v>
      </c>
      <c r="M19">
        <f>((Data!M27/Data!$B27)/(Data!M139/Data!$B139))*100</f>
        <v>90.11470537870048</v>
      </c>
      <c r="N19">
        <f>((Data!N27/Data!$B27)/(Data!N139/Data!$B139))*100</f>
        <v>90.66640174980184</v>
      </c>
      <c r="O19">
        <f>((Data!O27/Data!$B27)/(Data!O139/Data!$B139))*100</f>
        <v>92.46686922161315</v>
      </c>
      <c r="P19">
        <f>((Data!P27/Data!$B27)/(Data!P139/Data!$B139))*100</f>
        <v>93.53650654793044</v>
      </c>
      <c r="Q19">
        <f>((Data!Q27/Data!$B27)/(Data!Q139/Data!$B139))*100</f>
        <v>96.43715605276742</v>
      </c>
      <c r="R19">
        <f>((Data!R27/Data!$B27)/(Data!R139/Data!$B139))*100</f>
        <v>94.67259241824227</v>
      </c>
      <c r="S19">
        <f>((Data!S27/Data!$B27)/(Data!S139/Data!$B139))*100</f>
        <v>95.54665425964133</v>
      </c>
      <c r="T19">
        <f>((Data!T27/Data!$B27)/(Data!T139/Data!$B139))*100</f>
        <v>98.74403499997028</v>
      </c>
      <c r="U19">
        <f>((Data!U27/Data!$B27)/(Data!U139/Data!$B139))*100</f>
        <v>98.28064607003081</v>
      </c>
      <c r="V19" s="6">
        <f t="shared" si="0"/>
        <v>0.8995553442586273</v>
      </c>
      <c r="W19">
        <f t="shared" si="1"/>
        <v>-1.0529641046366223</v>
      </c>
      <c r="X19" s="1">
        <f t="shared" si="2"/>
        <v>1.0925469644230648</v>
      </c>
      <c r="Y19">
        <f t="shared" si="3"/>
        <v>0.9883144981531311</v>
      </c>
      <c r="Z19" s="6">
        <f t="shared" si="4"/>
        <v>0.9828064607003081</v>
      </c>
      <c r="AA19">
        <f t="shared" si="5"/>
        <v>-0.09123764043423854</v>
      </c>
    </row>
    <row r="20" spans="1:27" ht="14.25">
      <c r="A20" s="3" t="s">
        <v>50</v>
      </c>
      <c r="B20">
        <f>((Data!B28/Data!$B28)/(Data!B140/Data!$B140))*100</f>
        <v>100</v>
      </c>
      <c r="C20">
        <f>((Data!C28/Data!$B28)/(Data!C140/Data!$B140))*100</f>
        <v>92.37828367163054</v>
      </c>
      <c r="D20">
        <f>((Data!D28/Data!$B28)/(Data!D140/Data!$B140))*100</f>
        <v>90.9533501420851</v>
      </c>
      <c r="E20">
        <f>((Data!E28/Data!$B28)/(Data!E140/Data!$B140))*100</f>
        <v>90.70888106770335</v>
      </c>
      <c r="F20">
        <f>((Data!F28/Data!$B28)/(Data!F140/Data!$B140))*100</f>
        <v>87.62960661580304</v>
      </c>
      <c r="G20">
        <f>((Data!G28/Data!$B28)/(Data!G140/Data!$B140))*100</f>
        <v>86.33899752411261</v>
      </c>
      <c r="H20">
        <f>((Data!H28/Data!$B28)/(Data!H140/Data!$B140))*100</f>
        <v>88.44407894506247</v>
      </c>
      <c r="I20">
        <f>((Data!I28/Data!$B28)/(Data!I140/Data!$B140))*100</f>
        <v>89.07039263854668</v>
      </c>
      <c r="J20">
        <f>((Data!J28/Data!$B28)/(Data!J140/Data!$B140))*100</f>
        <v>88.20028950012664</v>
      </c>
      <c r="K20">
        <f>((Data!K28/Data!$B28)/(Data!K140/Data!$B140))*100</f>
        <v>85.51340235872578</v>
      </c>
      <c r="L20">
        <f>((Data!L28/Data!$B28)/(Data!L140/Data!$B140))*100</f>
        <v>94.01560138658368</v>
      </c>
      <c r="M20">
        <f>((Data!M28/Data!$B28)/(Data!M140/Data!$B140))*100</f>
        <v>97.39312102094041</v>
      </c>
      <c r="N20">
        <f>((Data!N28/Data!$B28)/(Data!N140/Data!$B140))*100</f>
        <v>101.061208401951</v>
      </c>
      <c r="O20">
        <f>((Data!O28/Data!$B28)/(Data!O140/Data!$B140))*100</f>
        <v>102.36085572644083</v>
      </c>
      <c r="P20">
        <f>((Data!P28/Data!$B28)/(Data!P140/Data!$B140))*100</f>
        <v>99.59661463379031</v>
      </c>
      <c r="Q20">
        <f>((Data!Q28/Data!$B28)/(Data!Q140/Data!$B140))*100</f>
        <v>99.87841216958168</v>
      </c>
      <c r="R20">
        <f>((Data!R28/Data!$B28)/(Data!R140/Data!$B140))*100</f>
        <v>99.34273513074422</v>
      </c>
      <c r="S20">
        <f>((Data!S28/Data!$B28)/(Data!S140/Data!$B140))*100</f>
        <v>99.66426224420223</v>
      </c>
      <c r="T20">
        <f>((Data!T28/Data!$B28)/(Data!T140/Data!$B140))*100</f>
        <v>96.68917392976778</v>
      </c>
      <c r="U20">
        <f>((Data!U28/Data!$B28)/(Data!U140/Data!$B140))*100</f>
        <v>97.99005818660356</v>
      </c>
      <c r="V20" s="6">
        <f t="shared" si="0"/>
        <v>0.9401560138658368</v>
      </c>
      <c r="W20">
        <f t="shared" si="1"/>
        <v>-0.6151943356186296</v>
      </c>
      <c r="X20" s="1">
        <f t="shared" si="2"/>
        <v>1.0422744389378233</v>
      </c>
      <c r="Y20">
        <f t="shared" si="3"/>
        <v>0.46111862552495886</v>
      </c>
      <c r="Z20" s="6">
        <f t="shared" si="4"/>
        <v>0.9799005818660356</v>
      </c>
      <c r="AA20">
        <f t="shared" si="5"/>
        <v>-0.10680691833849787</v>
      </c>
    </row>
    <row r="21" spans="1:27" ht="14.25">
      <c r="A21" s="3" t="s">
        <v>51</v>
      </c>
      <c r="B21">
        <f>((Data!B29/Data!$B29)/(Data!B141/Data!$B141))*100</f>
        <v>100</v>
      </c>
      <c r="C21">
        <f>((Data!C29/Data!$B29)/(Data!C141/Data!$B141))*100</f>
        <v>104.35584274113039</v>
      </c>
      <c r="D21">
        <f>((Data!D29/Data!$B29)/(Data!D141/Data!$B141))*100</f>
        <v>106.88626537752978</v>
      </c>
      <c r="E21">
        <f>((Data!E29/Data!$B29)/(Data!E141/Data!$B141))*100</f>
        <v>103.30406908047947</v>
      </c>
      <c r="F21">
        <f>((Data!F29/Data!$B29)/(Data!F141/Data!$B141))*100</f>
        <v>102.92773335846435</v>
      </c>
      <c r="G21">
        <f>((Data!G29/Data!$B29)/(Data!G141/Data!$B141))*100</f>
        <v>102.94332585746939</v>
      </c>
      <c r="H21">
        <f>((Data!H29/Data!$B29)/(Data!H141/Data!$B141))*100</f>
        <v>103.13811026953957</v>
      </c>
      <c r="I21">
        <f>((Data!I29/Data!$B29)/(Data!I141/Data!$B141))*100</f>
        <v>100.96783037302681</v>
      </c>
      <c r="J21">
        <f>((Data!J29/Data!$B29)/(Data!J141/Data!$B141))*100</f>
        <v>106.00918439132452</v>
      </c>
      <c r="K21">
        <f>((Data!K29/Data!$B29)/(Data!K141/Data!$B141))*100</f>
        <v>115.93522801192475</v>
      </c>
      <c r="L21">
        <f>((Data!L29/Data!$B29)/(Data!L141/Data!$B141))*100</f>
        <v>123.18911494137079</v>
      </c>
      <c r="M21">
        <f>((Data!M29/Data!$B29)/(Data!M141/Data!$B141))*100</f>
        <v>131.75647251653396</v>
      </c>
      <c r="N21">
        <f>((Data!N29/Data!$B29)/(Data!N141/Data!$B141))*100</f>
        <v>136.01788943849215</v>
      </c>
      <c r="O21">
        <f>((Data!O29/Data!$B29)/(Data!O141/Data!$B141))*100</f>
        <v>132.8721828246068</v>
      </c>
      <c r="P21">
        <f>((Data!P29/Data!$B29)/(Data!P141/Data!$B141))*100</f>
        <v>133.95818013453967</v>
      </c>
      <c r="Q21">
        <f>((Data!Q29/Data!$B29)/(Data!Q141/Data!$B141))*100</f>
        <v>151.04804868246782</v>
      </c>
      <c r="R21">
        <f>((Data!R29/Data!$B29)/(Data!R141/Data!$B141))*100</f>
        <v>146.64698043572042</v>
      </c>
      <c r="S21">
        <f>((Data!S29/Data!$B29)/(Data!S141/Data!$B141))*100</f>
        <v>139.2592037141409</v>
      </c>
      <c r="T21">
        <f>((Data!T29/Data!$B29)/(Data!T141/Data!$B141))*100</f>
        <v>133.0289504908115</v>
      </c>
      <c r="U21">
        <f>((Data!U29/Data!$B29)/(Data!U141/Data!$B141))*100</f>
        <v>137.40769091117158</v>
      </c>
      <c r="V21" s="6">
        <f t="shared" si="0"/>
        <v>1.231891149413708</v>
      </c>
      <c r="W21">
        <f t="shared" si="1"/>
        <v>2.107403709258504</v>
      </c>
      <c r="X21" s="1">
        <f t="shared" si="2"/>
        <v>1.1154207169729875</v>
      </c>
      <c r="Y21">
        <f t="shared" si="3"/>
        <v>1.2210801379008096</v>
      </c>
      <c r="Z21" s="6">
        <f t="shared" si="4"/>
        <v>1.3740769091117158</v>
      </c>
      <c r="AA21">
        <f t="shared" si="5"/>
        <v>1.6866029382918368</v>
      </c>
    </row>
    <row r="22" spans="1:27" ht="14.25">
      <c r="A22" s="3" t="s">
        <v>52</v>
      </c>
      <c r="B22">
        <f>((Data!B30/Data!$B30)/(Data!B142/Data!$B142))*100</f>
        <v>100</v>
      </c>
      <c r="C22">
        <f>((Data!C30/Data!$B30)/(Data!C142/Data!$B142))*100</f>
        <v>96.59065603743056</v>
      </c>
      <c r="D22">
        <f>((Data!D30/Data!$B30)/(Data!D142/Data!$B142))*100</f>
        <v>97.61148349606202</v>
      </c>
      <c r="E22">
        <f>((Data!E30/Data!$B30)/(Data!E142/Data!$B142))*100</f>
        <v>90.99405968827308</v>
      </c>
      <c r="F22">
        <f>((Data!F30/Data!$B30)/(Data!F142/Data!$B142))*100</f>
        <v>92.47582060410215</v>
      </c>
      <c r="G22">
        <f>((Data!G30/Data!$B30)/(Data!G142/Data!$B142))*100</f>
        <v>95.95292813740234</v>
      </c>
      <c r="H22">
        <f>((Data!H30/Data!$B30)/(Data!H142/Data!$B142))*100</f>
        <v>100.36969857230527</v>
      </c>
      <c r="I22">
        <f>((Data!I30/Data!$B30)/(Data!I142/Data!$B142))*100</f>
        <v>99.13518024798319</v>
      </c>
      <c r="J22">
        <f>((Data!J30/Data!$B30)/(Data!J142/Data!$B142))*100</f>
        <v>91.62521233104025</v>
      </c>
      <c r="K22">
        <f>((Data!K30/Data!$B30)/(Data!K142/Data!$B142))*100</f>
        <v>83.9629747569521</v>
      </c>
      <c r="L22">
        <f>((Data!L30/Data!$B30)/(Data!L142/Data!$B142))*100</f>
        <v>88.49121805138319</v>
      </c>
      <c r="M22">
        <f>((Data!M30/Data!$B30)/(Data!M142/Data!$B142))*100</f>
        <v>88.46976469907085</v>
      </c>
      <c r="N22">
        <f>((Data!N30/Data!$B30)/(Data!N142/Data!$B142))*100</f>
        <v>99.88139549308455</v>
      </c>
      <c r="O22">
        <f>((Data!O30/Data!$B30)/(Data!O142/Data!$B142))*100</f>
        <v>100.7067055542817</v>
      </c>
      <c r="P22">
        <f>((Data!P30/Data!$B30)/(Data!P142/Data!$B142))*100</f>
        <v>105.38608680388843</v>
      </c>
      <c r="Q22">
        <f>((Data!Q30/Data!$B30)/(Data!Q142/Data!$B142))*100</f>
        <v>116.66968128986603</v>
      </c>
      <c r="R22">
        <f>((Data!R30/Data!$B30)/(Data!R142/Data!$B142))*100</f>
        <v>101.94839427081</v>
      </c>
      <c r="S22">
        <f>((Data!S30/Data!$B30)/(Data!S142/Data!$B142))*100</f>
        <v>98.73312786904405</v>
      </c>
      <c r="T22">
        <f>((Data!T30/Data!$B30)/(Data!T142/Data!$B142))*100</f>
        <v>100.21796042199983</v>
      </c>
      <c r="U22">
        <f>((Data!U30/Data!$B30)/(Data!U142/Data!$B142))*100</f>
        <v>100.90047742169696</v>
      </c>
      <c r="V22" s="6">
        <f t="shared" si="0"/>
        <v>0.8849121805138318</v>
      </c>
      <c r="W22">
        <f t="shared" si="1"/>
        <v>-1.2152244760971542</v>
      </c>
      <c r="X22" s="1">
        <f t="shared" si="2"/>
        <v>1.1402315353271353</v>
      </c>
      <c r="Y22">
        <f t="shared" si="3"/>
        <v>1.4688085487602809</v>
      </c>
      <c r="Z22" s="6">
        <f t="shared" si="4"/>
        <v>1.0090047742169697</v>
      </c>
      <c r="AA22">
        <f t="shared" si="5"/>
        <v>0.047192568993525974</v>
      </c>
    </row>
    <row r="23" spans="1:27" ht="14.25">
      <c r="A23" s="51" t="s">
        <v>73</v>
      </c>
      <c r="B23">
        <f>((Data!B31/Data!$B31)/(Data!B143/Data!$B143))*100</f>
        <v>100</v>
      </c>
      <c r="C23">
        <f>((Data!C31/Data!$B31)/(Data!C143/Data!$B143))*100</f>
        <v>100.89072432105837</v>
      </c>
      <c r="D23">
        <f>((Data!D31/Data!$B31)/(Data!D143/Data!$B143))*100</f>
        <v>98.14657201911918</v>
      </c>
      <c r="E23">
        <f>((Data!E31/Data!$B31)/(Data!E143/Data!$B143))*100</f>
        <v>99.48792221770411</v>
      </c>
      <c r="F23">
        <f>((Data!F31/Data!$B31)/(Data!F143/Data!$B143))*100</f>
        <v>99.80884500917236</v>
      </c>
      <c r="G23">
        <f>((Data!G31/Data!$B31)/(Data!G143/Data!$B143))*100</f>
        <v>104.72521030627368</v>
      </c>
      <c r="H23">
        <f>((Data!H31/Data!$B31)/(Data!H143/Data!$B143))*100</f>
        <v>106.0506024986415</v>
      </c>
      <c r="I23">
        <f>((Data!I31/Data!$B31)/(Data!I143/Data!$B143))*100</f>
        <v>106.56736852506472</v>
      </c>
      <c r="J23">
        <f>((Data!J31/Data!$B31)/(Data!J143/Data!$B143))*100</f>
        <v>109.8941235550942</v>
      </c>
      <c r="K23">
        <f>((Data!K31/Data!$B31)/(Data!K143/Data!$B143))*100</f>
        <v>107.34838216666192</v>
      </c>
      <c r="L23">
        <f>((Data!L31/Data!$B31)/(Data!L143/Data!$B143))*100</f>
        <v>109.98986004854162</v>
      </c>
      <c r="M23">
        <f>((Data!M31/Data!$B31)/(Data!M143/Data!$B143))*100</f>
        <v>114.32583623876486</v>
      </c>
      <c r="N23">
        <f>((Data!N31/Data!$B31)/(Data!N143/Data!$B143))*100</f>
        <v>115.44121070008072</v>
      </c>
      <c r="O23">
        <f>((Data!O31/Data!$B31)/(Data!O143/Data!$B143))*100</f>
        <v>116.82671753370728</v>
      </c>
      <c r="P23">
        <f>((Data!P31/Data!$B31)/(Data!P143/Data!$B143))*100</f>
        <v>118.55869972434527</v>
      </c>
      <c r="Q23">
        <f>((Data!Q31/Data!$B31)/(Data!Q143/Data!$B143))*100</f>
        <v>113.6678619808612</v>
      </c>
      <c r="R23">
        <f>((Data!R31/Data!$B31)/(Data!R143/Data!$B143))*100</f>
        <v>111.234847394892</v>
      </c>
      <c r="S23">
        <f>((Data!S31/Data!$B31)/(Data!S143/Data!$B143))*100</f>
        <v>114.64543754070303</v>
      </c>
      <c r="T23">
        <f>((Data!T31/Data!$B31)/(Data!T143/Data!$B143))*100</f>
        <v>118.4574934105215</v>
      </c>
      <c r="U23">
        <f>((Data!U31/Data!$B31)/(Data!U143/Data!$B143))*100</f>
        <v>116.65280810755701</v>
      </c>
      <c r="V23" s="6">
        <f t="shared" si="0"/>
        <v>1.099898600485416</v>
      </c>
      <c r="W23">
        <f t="shared" si="1"/>
        <v>0.9567275974871281</v>
      </c>
      <c r="X23" s="1">
        <f t="shared" si="2"/>
        <v>1.0605778392305876</v>
      </c>
      <c r="Y23">
        <f t="shared" si="3"/>
        <v>0.6556275666357525</v>
      </c>
      <c r="Z23" s="6">
        <f t="shared" si="4"/>
        <v>1.16652808107557</v>
      </c>
      <c r="AA23">
        <f t="shared" si="5"/>
        <v>0.8139891552682466</v>
      </c>
    </row>
    <row r="25" ht="14.25">
      <c r="B25" s="1" t="s">
        <v>57</v>
      </c>
    </row>
    <row r="26" spans="2:26" ht="14.25">
      <c r="B26" s="3" t="s">
        <v>12</v>
      </c>
      <c r="C26" s="3" t="s">
        <v>13</v>
      </c>
      <c r="D26" s="3" t="s">
        <v>14</v>
      </c>
      <c r="E26" s="3" t="s">
        <v>15</v>
      </c>
      <c r="F26" s="3" t="s">
        <v>16</v>
      </c>
      <c r="G26" s="3" t="s">
        <v>17</v>
      </c>
      <c r="H26" s="3" t="s">
        <v>18</v>
      </c>
      <c r="I26" s="3" t="s">
        <v>19</v>
      </c>
      <c r="J26" s="3" t="s">
        <v>20</v>
      </c>
      <c r="K26" s="3" t="s">
        <v>21</v>
      </c>
      <c r="L26" s="3" t="s">
        <v>22</v>
      </c>
      <c r="M26" s="3" t="s">
        <v>23</v>
      </c>
      <c r="N26" s="3" t="s">
        <v>24</v>
      </c>
      <c r="O26" s="3" t="s">
        <v>25</v>
      </c>
      <c r="P26" s="3" t="s">
        <v>26</v>
      </c>
      <c r="Q26" s="3" t="s">
        <v>27</v>
      </c>
      <c r="R26" s="3" t="s">
        <v>28</v>
      </c>
      <c r="S26" s="3" t="s">
        <v>29</v>
      </c>
      <c r="T26" s="3" t="s">
        <v>30</v>
      </c>
      <c r="U26" s="3" t="s">
        <v>31</v>
      </c>
      <c r="V26" s="12" t="s">
        <v>64</v>
      </c>
      <c r="W26" s="10"/>
      <c r="X26" s="12" t="s">
        <v>65</v>
      </c>
      <c r="Y26" s="10"/>
      <c r="Z26" s="10" t="s">
        <v>63</v>
      </c>
    </row>
    <row r="27" spans="1:27" ht="14.25">
      <c r="A27" s="3" t="s">
        <v>71</v>
      </c>
      <c r="B27">
        <f>((Data!B68/Data!$B68)/(Data!B180/Data!$B180))*100</f>
        <v>100</v>
      </c>
      <c r="C27">
        <f>((Data!C68/Data!$B68)/(Data!C180/Data!$B180))*100</f>
        <v>101.27990939190849</v>
      </c>
      <c r="D27">
        <f>((Data!D68/Data!$B68)/(Data!D180/Data!$B180))*100</f>
        <v>102.20753181690128</v>
      </c>
      <c r="E27">
        <f>((Data!E68/Data!$B68)/(Data!E180/Data!$B180))*100</f>
        <v>101.23364087782977</v>
      </c>
      <c r="F27">
        <f>((Data!F68/Data!$B68)/(Data!F180/Data!$B180))*100</f>
        <v>101.39089744972696</v>
      </c>
      <c r="G27">
        <f>((Data!G68/Data!$B68)/(Data!G180/Data!$B180))*100</f>
        <v>101.76185719412973</v>
      </c>
      <c r="H27">
        <f>((Data!H68/Data!$B68)/(Data!H180/Data!$B180))*100</f>
        <v>101.41476481382358</v>
      </c>
      <c r="I27">
        <f>((Data!I68/Data!$B68)/(Data!I180/Data!$B180))*100</f>
        <v>103.66853719897126</v>
      </c>
      <c r="J27">
        <f>((Data!J68/Data!$B68)/(Data!J180/Data!$B180))*100</f>
        <v>104.93380124851184</v>
      </c>
      <c r="K27">
        <f>((Data!K68/Data!$B68)/(Data!K180/Data!$B180))*100</f>
        <v>106.19555495413952</v>
      </c>
      <c r="L27">
        <f>((Data!L68/Data!$B68)/(Data!L180/Data!$B180))*100</f>
        <v>104.54193414954331</v>
      </c>
      <c r="M27">
        <f>((Data!M68/Data!$B68)/(Data!M180/Data!$B180))*100</f>
        <v>105.06575765704662</v>
      </c>
      <c r="N27">
        <f>((Data!N68/Data!$B68)/(Data!N180/Data!$B180))*100</f>
        <v>106.88687454625445</v>
      </c>
      <c r="O27">
        <f>((Data!O68/Data!$B68)/(Data!O180/Data!$B180))*100</f>
        <v>107.85510432912191</v>
      </c>
      <c r="P27">
        <f>((Data!P68/Data!$B68)/(Data!P180/Data!$B180))*100</f>
        <v>108.36220287285559</v>
      </c>
      <c r="Q27">
        <f>((Data!Q68/Data!$B68)/(Data!Q180/Data!$B180))*100</f>
        <v>112.00694340130121</v>
      </c>
      <c r="R27">
        <f>((Data!R68/Data!$B68)/(Data!R180/Data!$B180))*100</f>
        <v>112.8334730332086</v>
      </c>
      <c r="S27">
        <f>((Data!S68/Data!$B68)/(Data!S180/Data!$B180))*100</f>
        <v>112.43846946629262</v>
      </c>
      <c r="T27">
        <f>((Data!T68/Data!$B68)/(Data!T180/Data!$B180))*100</f>
        <v>112.85075617588294</v>
      </c>
      <c r="U27">
        <f>((Data!U68/Data!$B68)/(Data!U180/Data!$B180))*100</f>
        <v>114.54239840441222</v>
      </c>
      <c r="V27" s="6">
        <f>L27/B27</f>
        <v>1.0454193414954331</v>
      </c>
      <c r="W27">
        <f>((V27)^(1/10)-1)*100</f>
        <v>0.44516883202998514</v>
      </c>
      <c r="X27" s="1">
        <f>U27/L27</f>
        <v>1.0956598357991314</v>
      </c>
      <c r="Y27">
        <f>((X27)^(1/9)-1)*100</f>
        <v>1.020244604385212</v>
      </c>
      <c r="Z27" s="6">
        <f>U27/B27</f>
        <v>1.1454239840441223</v>
      </c>
      <c r="AA27">
        <f aca="true" t="shared" si="6" ref="AA27:AA46">((Z27)^(1/19)-1)*100</f>
        <v>0.7171639184325951</v>
      </c>
    </row>
    <row r="28" spans="1:27" ht="14.25">
      <c r="A28" s="3" t="s">
        <v>35</v>
      </c>
      <c r="B28">
        <f>((Data!B69/Data!$B69)/(Data!B181/Data!$B181))*100</f>
        <v>100</v>
      </c>
      <c r="C28">
        <f>((Data!C69/Data!$B69)/(Data!C181/Data!$B181))*100</f>
        <v>99.48567235504217</v>
      </c>
      <c r="D28">
        <f>((Data!D69/Data!$B69)/(Data!D181/Data!$B181))*100</f>
        <v>100.93623516299768</v>
      </c>
      <c r="E28">
        <f>((Data!E69/Data!$B69)/(Data!E181/Data!$B181))*100</f>
        <v>100.39551917324816</v>
      </c>
      <c r="F28">
        <f>((Data!F69/Data!$B69)/(Data!F181/Data!$B181))*100</f>
        <v>100.15232591322697</v>
      </c>
      <c r="G28">
        <f>((Data!G69/Data!$B69)/(Data!G181/Data!$B181))*100</f>
        <v>100.52733129210579</v>
      </c>
      <c r="H28">
        <f>((Data!H69/Data!$B69)/(Data!H181/Data!$B181))*100</f>
        <v>102.13622526339394</v>
      </c>
      <c r="I28">
        <f>((Data!I69/Data!$B69)/(Data!I181/Data!$B181))*100</f>
        <v>101.78130103516033</v>
      </c>
      <c r="J28">
        <f>((Data!J69/Data!$B69)/(Data!J181/Data!$B181))*100</f>
        <v>100.14835156518691</v>
      </c>
      <c r="K28">
        <f>((Data!K69/Data!$B69)/(Data!K181/Data!$B181))*100</f>
        <v>99.76488662023296</v>
      </c>
      <c r="L28">
        <f>((Data!L69/Data!$B69)/(Data!L181/Data!$B181))*100</f>
        <v>101.76497672277077</v>
      </c>
      <c r="M28">
        <f>((Data!M69/Data!$B69)/(Data!M181/Data!$B181))*100</f>
        <v>101.99305428439425</v>
      </c>
      <c r="N28">
        <f>((Data!N69/Data!$B69)/(Data!N181/Data!$B181))*100</f>
        <v>103.9263654373106</v>
      </c>
      <c r="O28">
        <f>((Data!O69/Data!$B69)/(Data!O181/Data!$B181))*100</f>
        <v>104.13650592917882</v>
      </c>
      <c r="P28">
        <f>((Data!P69/Data!$B69)/(Data!P181/Data!$B181))*100</f>
        <v>103.607923889863</v>
      </c>
      <c r="Q28">
        <f>((Data!Q69/Data!$B69)/(Data!Q181/Data!$B181))*100</f>
        <v>105.35218503161006</v>
      </c>
      <c r="R28">
        <f>((Data!R69/Data!$B69)/(Data!R181/Data!$B181))*100</f>
        <v>107.62395266122363</v>
      </c>
      <c r="S28">
        <f>((Data!S69/Data!$B69)/(Data!S181/Data!$B181))*100</f>
        <v>110.32585180164911</v>
      </c>
      <c r="T28">
        <f>((Data!T69/Data!$B69)/(Data!T181/Data!$B181))*100</f>
        <v>111.8170663565512</v>
      </c>
      <c r="U28">
        <f>((Data!U69/Data!$B69)/(Data!U181/Data!$B181))*100</f>
        <v>113.32344030419446</v>
      </c>
      <c r="V28" s="6">
        <f aca="true" t="shared" si="7" ref="V28:V46">L28/B28</f>
        <v>1.0176497672277076</v>
      </c>
      <c r="W28">
        <f aca="true" t="shared" si="8" ref="W28:W46">((V28)^(1/10)-1)*100</f>
        <v>0.17511132995320366</v>
      </c>
      <c r="X28" s="1">
        <f aca="true" t="shared" si="9" ref="X28:X46">U28/L28</f>
        <v>1.1135799756817257</v>
      </c>
      <c r="Y28">
        <f aca="true" t="shared" si="10" ref="Y28:Y46">((X28)^(1/9)-1)*100</f>
        <v>1.2025063169655459</v>
      </c>
      <c r="Z28" s="6">
        <f aca="true" t="shared" si="11" ref="Z28:Z46">U28/B28</f>
        <v>1.1332344030419446</v>
      </c>
      <c r="AA28">
        <f t="shared" si="6"/>
        <v>0.6604654522166964</v>
      </c>
    </row>
    <row r="29" spans="1:27" ht="14.25">
      <c r="A29" s="3" t="s">
        <v>36</v>
      </c>
      <c r="B29">
        <f>((Data!B70/Data!$B70)/(Data!B182/Data!$B182))*100</f>
        <v>100</v>
      </c>
      <c r="C29">
        <f>((Data!C70/Data!$B70)/(Data!C182/Data!$B182))*100</f>
        <v>109.66861412093363</v>
      </c>
      <c r="D29">
        <f>((Data!D70/Data!$B70)/(Data!D182/Data!$B182))*100</f>
        <v>115.07174282883594</v>
      </c>
      <c r="E29">
        <f>((Data!E70/Data!$B70)/(Data!E182/Data!$B182))*100</f>
        <v>112.87549881494583</v>
      </c>
      <c r="F29">
        <f>((Data!F70/Data!$B70)/(Data!F182/Data!$B182))*100</f>
        <v>118.79719141440421</v>
      </c>
      <c r="G29">
        <f>((Data!G70/Data!$B70)/(Data!G182/Data!$B182))*100</f>
        <v>118.0166957474294</v>
      </c>
      <c r="H29">
        <f>((Data!H70/Data!$B70)/(Data!H182/Data!$B182))*100</f>
        <v>113.58918103674469</v>
      </c>
      <c r="I29">
        <f>((Data!I70/Data!$B70)/(Data!I182/Data!$B182))*100</f>
        <v>118.7003710643403</v>
      </c>
      <c r="J29">
        <f>((Data!J70/Data!$B70)/(Data!J182/Data!$B182))*100</f>
        <v>121.15123290907961</v>
      </c>
      <c r="K29">
        <f>((Data!K70/Data!$B70)/(Data!K182/Data!$B182))*100</f>
        <v>118.42168137358892</v>
      </c>
      <c r="L29">
        <f>((Data!L70/Data!$B70)/(Data!L182/Data!$B182))*100</f>
        <v>115.2586069366006</v>
      </c>
      <c r="M29">
        <f>((Data!M70/Data!$B70)/(Data!M182/Data!$B182))*100</f>
        <v>114.5139146828636</v>
      </c>
      <c r="N29">
        <f>((Data!N70/Data!$B70)/(Data!N182/Data!$B182))*100</f>
        <v>116.5664629233095</v>
      </c>
      <c r="O29">
        <f>((Data!O70/Data!$B70)/(Data!O182/Data!$B182))*100</f>
        <v>115.8826351518878</v>
      </c>
      <c r="P29">
        <f>((Data!P70/Data!$B70)/(Data!P182/Data!$B182))*100</f>
        <v>119.55970888419607</v>
      </c>
      <c r="Q29">
        <f>((Data!Q70/Data!$B70)/(Data!Q182/Data!$B182))*100</f>
        <v>120.44011025491533</v>
      </c>
      <c r="R29">
        <f>((Data!R70/Data!$B70)/(Data!R182/Data!$B182))*100</f>
        <v>121.07670844610989</v>
      </c>
      <c r="S29">
        <f>((Data!S70/Data!$B70)/(Data!S182/Data!$B182))*100</f>
        <v>119.37965192081495</v>
      </c>
      <c r="T29">
        <f>((Data!T70/Data!$B70)/(Data!T182/Data!$B182))*100</f>
        <v>122.68691898934476</v>
      </c>
      <c r="U29">
        <f>((Data!U70/Data!$B70)/(Data!U182/Data!$B182))*100</f>
        <v>125.0135291978044</v>
      </c>
      <c r="V29" s="6">
        <f t="shared" si="7"/>
        <v>1.152586069366006</v>
      </c>
      <c r="W29">
        <f t="shared" si="8"/>
        <v>1.4302127971170586</v>
      </c>
      <c r="X29" s="1">
        <f t="shared" si="9"/>
        <v>1.0846350873090946</v>
      </c>
      <c r="Y29">
        <f t="shared" si="10"/>
        <v>0.9067934110796871</v>
      </c>
      <c r="Z29" s="6">
        <f t="shared" si="11"/>
        <v>1.250135291978044</v>
      </c>
      <c r="AA29">
        <f t="shared" si="6"/>
        <v>1.1819397158848277</v>
      </c>
    </row>
    <row r="30" spans="1:27" ht="14.25">
      <c r="A30" s="3" t="s">
        <v>37</v>
      </c>
      <c r="B30">
        <f>((Data!B71/Data!$B71)/(Data!B183/Data!$B183))*100</f>
        <v>100</v>
      </c>
      <c r="C30">
        <f>((Data!C71/Data!$B71)/(Data!C183/Data!$B183))*100</f>
        <v>100.97870847775903</v>
      </c>
      <c r="D30">
        <f>((Data!D71/Data!$B71)/(Data!D183/Data!$B183))*100</f>
        <v>105.93890559914993</v>
      </c>
      <c r="E30">
        <f>((Data!E71/Data!$B71)/(Data!E183/Data!$B183))*100</f>
        <v>105.62972154829508</v>
      </c>
      <c r="F30">
        <f>((Data!F71/Data!$B71)/(Data!F183/Data!$B183))*100</f>
        <v>104.70596013779894</v>
      </c>
      <c r="G30">
        <f>((Data!G71/Data!$B71)/(Data!G183/Data!$B183))*100</f>
        <v>105.76531493707604</v>
      </c>
      <c r="H30">
        <f>((Data!H71/Data!$B71)/(Data!H183/Data!$B183))*100</f>
        <v>106.64453556603088</v>
      </c>
      <c r="I30">
        <f>((Data!I71/Data!$B71)/(Data!I183/Data!$B183))*100</f>
        <v>108.00894235060036</v>
      </c>
      <c r="J30">
        <f>((Data!J71/Data!$B71)/(Data!J183/Data!$B183))*100</f>
        <v>110.36211083709988</v>
      </c>
      <c r="K30">
        <f>((Data!K71/Data!$B71)/(Data!K183/Data!$B183))*100</f>
        <v>113.58842599825174</v>
      </c>
      <c r="L30">
        <f>((Data!L71/Data!$B71)/(Data!L183/Data!$B183))*100</f>
        <v>113.29962987085192</v>
      </c>
      <c r="M30">
        <f>((Data!M71/Data!$B71)/(Data!M183/Data!$B183))*100</f>
        <v>109.79024991895965</v>
      </c>
      <c r="N30">
        <f>((Data!N71/Data!$B71)/(Data!N183/Data!$B183))*100</f>
        <v>112.16787438000195</v>
      </c>
      <c r="O30">
        <f>((Data!O71/Data!$B71)/(Data!O183/Data!$B183))*100</f>
        <v>114.26574377086047</v>
      </c>
      <c r="P30">
        <f>((Data!P71/Data!$B71)/(Data!P183/Data!$B183))*100</f>
        <v>116.59978789404002</v>
      </c>
      <c r="Q30">
        <f>((Data!Q71/Data!$B71)/(Data!Q183/Data!$B183))*100</f>
        <v>125.92628384310076</v>
      </c>
      <c r="R30">
        <f>((Data!R71/Data!$B71)/(Data!R183/Data!$B183))*100</f>
        <v>128.45753478209673</v>
      </c>
      <c r="S30">
        <f>((Data!S71/Data!$B71)/(Data!S183/Data!$B183))*100</f>
        <v>123.01890819123322</v>
      </c>
      <c r="T30">
        <f>((Data!T71/Data!$B71)/(Data!T183/Data!$B183))*100</f>
        <v>123.23366448194759</v>
      </c>
      <c r="U30">
        <f>((Data!U71/Data!$B71)/(Data!U183/Data!$B183))*100</f>
        <v>122.88431891216551</v>
      </c>
      <c r="V30" s="6">
        <f t="shared" si="7"/>
        <v>1.1329962987085191</v>
      </c>
      <c r="W30">
        <f t="shared" si="8"/>
        <v>1.256485424591669</v>
      </c>
      <c r="X30" s="1">
        <f t="shared" si="9"/>
        <v>1.084595943095657</v>
      </c>
      <c r="Y30">
        <f t="shared" si="10"/>
        <v>0.9063887711062479</v>
      </c>
      <c r="Z30" s="6">
        <f t="shared" si="11"/>
        <v>1.2288431891216551</v>
      </c>
      <c r="AA30">
        <f t="shared" si="6"/>
        <v>1.0904990123901337</v>
      </c>
    </row>
    <row r="31" spans="1:27" ht="14.25">
      <c r="A31" s="3" t="s">
        <v>72</v>
      </c>
      <c r="B31">
        <f>((Data!B72/Data!$B72)/(Data!B184/Data!$B184))*100</f>
        <v>100</v>
      </c>
      <c r="C31">
        <f>((Data!C72/Data!$B72)/(Data!C184/Data!$B184))*100</f>
        <v>100.58095226929713</v>
      </c>
      <c r="D31">
        <f>((Data!D72/Data!$B72)/(Data!D184/Data!$B184))*100</f>
        <v>101.47806157857036</v>
      </c>
      <c r="E31">
        <f>((Data!E72/Data!$B72)/(Data!E184/Data!$B184))*100</f>
        <v>101.31791246400451</v>
      </c>
      <c r="F31">
        <f>((Data!F72/Data!$B72)/(Data!F184/Data!$B184))*100</f>
        <v>100.98289520924762</v>
      </c>
      <c r="G31">
        <f>((Data!G72/Data!$B72)/(Data!G184/Data!$B184))*100</f>
        <v>100.60777111181187</v>
      </c>
      <c r="H31">
        <f>((Data!H72/Data!$B72)/(Data!H184/Data!$B184))*100</f>
        <v>99.39269630969402</v>
      </c>
      <c r="I31">
        <f>((Data!I72/Data!$B72)/(Data!I184/Data!$B184))*100</f>
        <v>100.8788091744895</v>
      </c>
      <c r="J31">
        <f>((Data!J72/Data!$B72)/(Data!J184/Data!$B184))*100</f>
        <v>100.91877654359911</v>
      </c>
      <c r="K31">
        <f>((Data!K72/Data!$B72)/(Data!K184/Data!$B184))*100</f>
        <v>105.94784364667218</v>
      </c>
      <c r="L31">
        <f>((Data!L72/Data!$B72)/(Data!L184/Data!$B184))*100</f>
        <v>103.8879106830082</v>
      </c>
      <c r="M31">
        <f>((Data!M72/Data!$B72)/(Data!M184/Data!$B184))*100</f>
        <v>103.482289153562</v>
      </c>
      <c r="N31">
        <f>((Data!N72/Data!$B72)/(Data!N184/Data!$B184))*100</f>
        <v>106.9882790690813</v>
      </c>
      <c r="O31">
        <f>((Data!O72/Data!$B72)/(Data!O184/Data!$B184))*100</f>
        <v>108.3739107846344</v>
      </c>
      <c r="P31">
        <f>((Data!P72/Data!$B72)/(Data!P184/Data!$B184))*100</f>
        <v>109.08985243314598</v>
      </c>
      <c r="Q31">
        <f>((Data!Q72/Data!$B72)/(Data!Q184/Data!$B184))*100</f>
        <v>112.24439077312798</v>
      </c>
      <c r="R31">
        <f>((Data!R72/Data!$B72)/(Data!R184/Data!$B184))*100</f>
        <v>113.62247120505367</v>
      </c>
      <c r="S31">
        <f>((Data!S72/Data!$B72)/(Data!S184/Data!$B184))*100</f>
        <v>112.78476710605968</v>
      </c>
      <c r="T31">
        <f>((Data!T72/Data!$B72)/(Data!T184/Data!$B184))*100</f>
        <v>112.92118008193566</v>
      </c>
      <c r="U31">
        <f>((Data!U72/Data!$B72)/(Data!U184/Data!$B184))*100</f>
        <v>114.97136932554103</v>
      </c>
      <c r="V31" s="6">
        <f t="shared" si="7"/>
        <v>1.038879106830082</v>
      </c>
      <c r="W31">
        <f t="shared" si="8"/>
        <v>0.38215184551084747</v>
      </c>
      <c r="X31" s="1">
        <f t="shared" si="9"/>
        <v>1.1066867027131928</v>
      </c>
      <c r="Y31">
        <f t="shared" si="10"/>
        <v>1.1327070798444083</v>
      </c>
      <c r="Z31" s="6">
        <f t="shared" si="11"/>
        <v>1.1497136932554104</v>
      </c>
      <c r="AA31">
        <f t="shared" si="6"/>
        <v>0.73698111522007</v>
      </c>
    </row>
    <row r="32" spans="1:27" ht="14.25">
      <c r="A32" s="3" t="s">
        <v>39</v>
      </c>
      <c r="B32">
        <f>((Data!B73/Data!$B73)/(Data!B185/Data!$B185))*100</f>
        <v>100</v>
      </c>
      <c r="C32">
        <f>((Data!C73/Data!$B73)/(Data!C185/Data!$B185))*100</f>
        <v>102.04959351932852</v>
      </c>
      <c r="D32">
        <f>((Data!D73/Data!$B73)/(Data!D185/Data!$B185))*100</f>
        <v>104.89812537765302</v>
      </c>
      <c r="E32">
        <f>((Data!E73/Data!$B73)/(Data!E185/Data!$B185))*100</f>
        <v>106.74121906004264</v>
      </c>
      <c r="F32">
        <f>((Data!F73/Data!$B73)/(Data!F185/Data!$B185))*100</f>
        <v>109.75480109372093</v>
      </c>
      <c r="G32">
        <f>((Data!G73/Data!$B73)/(Data!G185/Data!$B185))*100</f>
        <v>113.04258450369831</v>
      </c>
      <c r="H32">
        <f>((Data!H73/Data!$B73)/(Data!H185/Data!$B185))*100</f>
        <v>116.27529592433723</v>
      </c>
      <c r="I32">
        <f>((Data!I73/Data!$B73)/(Data!I185/Data!$B185))*100</f>
        <v>119.30332805520277</v>
      </c>
      <c r="J32">
        <f>((Data!J73/Data!$B73)/(Data!J185/Data!$B185))*100</f>
        <v>124.32122690066359</v>
      </c>
      <c r="K32">
        <f>((Data!K73/Data!$B73)/(Data!K185/Data!$B185))*100</f>
        <v>123.50911517629746</v>
      </c>
      <c r="L32">
        <f>((Data!L73/Data!$B73)/(Data!L185/Data!$B185))*100</f>
        <v>122.27294770974582</v>
      </c>
      <c r="M32">
        <f>((Data!M73/Data!$B73)/(Data!M185/Data!$B185))*100</f>
        <v>124.32011638834923</v>
      </c>
      <c r="N32">
        <f>((Data!N73/Data!$B73)/(Data!N185/Data!$B185))*100</f>
        <v>123.82829036602712</v>
      </c>
      <c r="O32">
        <f>((Data!O73/Data!$B73)/(Data!O185/Data!$B185))*100</f>
        <v>124.5533280253941</v>
      </c>
      <c r="P32">
        <f>((Data!P73/Data!$B73)/(Data!P185/Data!$B185))*100</f>
        <v>124.73798161895446</v>
      </c>
      <c r="Q32">
        <f>((Data!Q73/Data!$B73)/(Data!Q185/Data!$B185))*100</f>
        <v>124.38210756514164</v>
      </c>
      <c r="R32">
        <f>((Data!R73/Data!$B73)/(Data!R185/Data!$B185))*100</f>
        <v>125.36031568311836</v>
      </c>
      <c r="S32">
        <f>((Data!S73/Data!$B73)/(Data!S185/Data!$B185))*100</f>
        <v>124.42939643570563</v>
      </c>
      <c r="T32">
        <f>((Data!T73/Data!$B73)/(Data!T185/Data!$B185))*100</f>
        <v>126.88293729994797</v>
      </c>
      <c r="U32">
        <f>((Data!U73/Data!$B73)/(Data!U185/Data!$B185))*100</f>
        <v>129.3714237961686</v>
      </c>
      <c r="V32" s="6">
        <f t="shared" si="7"/>
        <v>1.2227294770974582</v>
      </c>
      <c r="W32">
        <f t="shared" si="8"/>
        <v>2.031210277725437</v>
      </c>
      <c r="X32" s="1">
        <f t="shared" si="9"/>
        <v>1.0580543466022698</v>
      </c>
      <c r="Y32">
        <f t="shared" si="10"/>
        <v>0.6289887608097011</v>
      </c>
      <c r="Z32" s="6">
        <f t="shared" si="11"/>
        <v>1.2937142379616862</v>
      </c>
      <c r="AA32">
        <f t="shared" si="6"/>
        <v>1.3645809621442462</v>
      </c>
    </row>
    <row r="33" spans="1:27" ht="14.25">
      <c r="A33" s="3" t="s">
        <v>40</v>
      </c>
      <c r="B33">
        <f>((Data!B74/Data!$B74)/(Data!B186/Data!$B186))*100</f>
        <v>100</v>
      </c>
      <c r="C33">
        <f>((Data!C74/Data!$B74)/(Data!C186/Data!$B186))*100</f>
        <v>99.69095497914773</v>
      </c>
      <c r="D33">
        <f>((Data!D74/Data!$B74)/(Data!D186/Data!$B186))*100</f>
        <v>99.80395689363789</v>
      </c>
      <c r="E33">
        <f>((Data!E74/Data!$B74)/(Data!E186/Data!$B186))*100</f>
        <v>96.6667961987281</v>
      </c>
      <c r="F33">
        <f>((Data!F74/Data!$B74)/(Data!F186/Data!$B186))*100</f>
        <v>95.52590722968638</v>
      </c>
      <c r="G33">
        <f>((Data!G74/Data!$B74)/(Data!G186/Data!$B186))*100</f>
        <v>94.02770944689722</v>
      </c>
      <c r="H33">
        <f>((Data!H74/Data!$B74)/(Data!H186/Data!$B186))*100</f>
        <v>91.78302023945804</v>
      </c>
      <c r="I33">
        <f>((Data!I74/Data!$B74)/(Data!I186/Data!$B186))*100</f>
        <v>93.7264350250938</v>
      </c>
      <c r="J33">
        <f>((Data!J74/Data!$B74)/(Data!J186/Data!$B186))*100</f>
        <v>94.92915021269064</v>
      </c>
      <c r="K33">
        <f>((Data!K74/Data!$B74)/(Data!K186/Data!$B186))*100</f>
        <v>93.44229294695099</v>
      </c>
      <c r="L33">
        <f>((Data!L74/Data!$B74)/(Data!L186/Data!$B186))*100</f>
        <v>91.72860326165662</v>
      </c>
      <c r="M33">
        <f>((Data!M74/Data!$B74)/(Data!M186/Data!$B186))*100</f>
        <v>91.55925193393986</v>
      </c>
      <c r="N33">
        <f>((Data!N74/Data!$B74)/(Data!N186/Data!$B186))*100</f>
        <v>92.83334029933089</v>
      </c>
      <c r="O33">
        <f>((Data!O74/Data!$B74)/(Data!O186/Data!$B186))*100</f>
        <v>94.13724673402383</v>
      </c>
      <c r="P33">
        <f>((Data!P74/Data!$B74)/(Data!P186/Data!$B186))*100</f>
        <v>93.39350556350082</v>
      </c>
      <c r="Q33">
        <f>((Data!Q74/Data!$B74)/(Data!Q186/Data!$B186))*100</f>
        <v>96.28875705549628</v>
      </c>
      <c r="R33">
        <f>((Data!R74/Data!$B74)/(Data!R186/Data!$B186))*100</f>
        <v>95.62028423288396</v>
      </c>
      <c r="S33">
        <f>((Data!S74/Data!$B74)/(Data!S186/Data!$B186))*100</f>
        <v>94.79600334498512</v>
      </c>
      <c r="T33">
        <f>((Data!T74/Data!$B74)/(Data!T186/Data!$B186))*100</f>
        <v>94.37224181137364</v>
      </c>
      <c r="U33">
        <f>((Data!U74/Data!$B74)/(Data!U186/Data!$B186))*100</f>
        <v>95.71706952389543</v>
      </c>
      <c r="V33" s="6">
        <f t="shared" si="7"/>
        <v>0.9172860326165662</v>
      </c>
      <c r="W33">
        <f t="shared" si="8"/>
        <v>-0.8596430879336259</v>
      </c>
      <c r="X33" s="1">
        <f t="shared" si="9"/>
        <v>1.043481162041263</v>
      </c>
      <c r="Y33">
        <f t="shared" si="10"/>
        <v>0.4740355069228208</v>
      </c>
      <c r="Z33" s="6">
        <f t="shared" si="11"/>
        <v>0.9571706952389544</v>
      </c>
      <c r="AA33">
        <f t="shared" si="6"/>
        <v>-0.23012185749387015</v>
      </c>
    </row>
    <row r="34" spans="1:27" ht="14.25">
      <c r="A34" s="3" t="s">
        <v>41</v>
      </c>
      <c r="B34">
        <f>((Data!B75/Data!$B75)/(Data!B187/Data!$B187))*100</f>
        <v>100</v>
      </c>
      <c r="C34">
        <f>((Data!C75/Data!$B75)/(Data!C187/Data!$B187))*100</f>
        <v>102.8205665545864</v>
      </c>
      <c r="D34">
        <f>((Data!D75/Data!$B75)/(Data!D187/Data!$B187))*100</f>
        <v>104.42270024014728</v>
      </c>
      <c r="E34">
        <f>((Data!E75/Data!$B75)/(Data!E187/Data!$B187))*100</f>
        <v>105.66544067985669</v>
      </c>
      <c r="F34">
        <f>((Data!F75/Data!$B75)/(Data!F187/Data!$B187))*100</f>
        <v>106.65965257023113</v>
      </c>
      <c r="G34">
        <f>((Data!G75/Data!$B75)/(Data!G187/Data!$B187))*100</f>
        <v>106.58516253075956</v>
      </c>
      <c r="H34">
        <f>((Data!H75/Data!$B75)/(Data!H187/Data!$B187))*100</f>
        <v>106.4632357688433</v>
      </c>
      <c r="I34">
        <f>((Data!I75/Data!$B75)/(Data!I187/Data!$B187))*100</f>
        <v>109.79607346128853</v>
      </c>
      <c r="J34">
        <f>((Data!J75/Data!$B75)/(Data!J187/Data!$B187))*100</f>
        <v>111.59765327961885</v>
      </c>
      <c r="K34">
        <f>((Data!K75/Data!$B75)/(Data!K187/Data!$B187))*100</f>
        <v>116.87051098939077</v>
      </c>
      <c r="L34">
        <f>((Data!L75/Data!$B75)/(Data!L187/Data!$B187))*100</f>
        <v>113.21275073439057</v>
      </c>
      <c r="M34">
        <f>((Data!M75/Data!$B75)/(Data!M187/Data!$B187))*100</f>
        <v>113.88584647917037</v>
      </c>
      <c r="N34">
        <f>((Data!N75/Data!$B75)/(Data!N187/Data!$B187))*100</f>
        <v>113.87651866776874</v>
      </c>
      <c r="O34">
        <f>((Data!O75/Data!$B75)/(Data!O187/Data!$B187))*100</f>
        <v>114.8471860876737</v>
      </c>
      <c r="P34">
        <f>((Data!P75/Data!$B75)/(Data!P187/Data!$B187))*100</f>
        <v>116.43515428213662</v>
      </c>
      <c r="Q34">
        <f>((Data!Q75/Data!$B75)/(Data!Q187/Data!$B187))*100</f>
        <v>118.96420103846268</v>
      </c>
      <c r="R34">
        <f>((Data!R75/Data!$B75)/(Data!R187/Data!$B187))*100</f>
        <v>121.60360108661452</v>
      </c>
      <c r="S34">
        <f>((Data!S75/Data!$B75)/(Data!S187/Data!$B187))*100</f>
        <v>121.34665738054669</v>
      </c>
      <c r="T34">
        <f>((Data!T75/Data!$B75)/(Data!T187/Data!$B187))*100</f>
        <v>122.46329716196176</v>
      </c>
      <c r="U34">
        <f>((Data!U75/Data!$B75)/(Data!U187/Data!$B187))*100</f>
        <v>123.71405000061921</v>
      </c>
      <c r="V34" s="6">
        <f t="shared" si="7"/>
        <v>1.1321275073439057</v>
      </c>
      <c r="W34">
        <f t="shared" si="8"/>
        <v>1.2487183091534515</v>
      </c>
      <c r="X34" s="1">
        <f t="shared" si="9"/>
        <v>1.0927572132830323</v>
      </c>
      <c r="Y34">
        <f t="shared" si="10"/>
        <v>0.9904736590562457</v>
      </c>
      <c r="Z34" s="6">
        <f t="shared" si="11"/>
        <v>1.2371405000061921</v>
      </c>
      <c r="AA34">
        <f t="shared" si="6"/>
        <v>1.1263096825590235</v>
      </c>
    </row>
    <row r="35" spans="1:27" ht="14.25">
      <c r="A35" s="3" t="s">
        <v>42</v>
      </c>
      <c r="B35">
        <f>((Data!B76/Data!$B76)/(Data!B188/Data!$B188))*100</f>
        <v>100</v>
      </c>
      <c r="C35">
        <f>((Data!C76/Data!$B76)/(Data!C188/Data!$B188))*100</f>
        <v>112.38531860731749</v>
      </c>
      <c r="D35">
        <f>((Data!D76/Data!$B76)/(Data!D188/Data!$B188))*100</f>
        <v>121.27292111216697</v>
      </c>
      <c r="E35">
        <f>((Data!E76/Data!$B76)/(Data!E188/Data!$B188))*100</f>
        <v>117.74155827288304</v>
      </c>
      <c r="F35">
        <f>((Data!F76/Data!$B76)/(Data!F188/Data!$B188))*100</f>
        <v>125.9688841914622</v>
      </c>
      <c r="G35">
        <f>((Data!G76/Data!$B76)/(Data!G188/Data!$B188))*100</f>
        <v>130.3321498638843</v>
      </c>
      <c r="H35">
        <f>((Data!H76/Data!$B76)/(Data!H188/Data!$B188))*100</f>
        <v>127.87505987261952</v>
      </c>
      <c r="I35">
        <f>((Data!I76/Data!$B76)/(Data!I188/Data!$B188))*100</f>
        <v>129.58161241708805</v>
      </c>
      <c r="J35">
        <f>((Data!J76/Data!$B76)/(Data!J188/Data!$B188))*100</f>
        <v>136.03528737338763</v>
      </c>
      <c r="K35">
        <f>((Data!K76/Data!$B76)/(Data!K188/Data!$B188))*100</f>
        <v>135.39983564557136</v>
      </c>
      <c r="L35">
        <f>((Data!L76/Data!$B76)/(Data!L188/Data!$B188))*100</f>
        <v>137.98900941758083</v>
      </c>
      <c r="M35">
        <f>((Data!M76/Data!$B76)/(Data!M188/Data!$B188))*100</f>
        <v>143.18990203386295</v>
      </c>
      <c r="N35">
        <f>((Data!N76/Data!$B76)/(Data!N188/Data!$B188))*100</f>
        <v>142.5817648393346</v>
      </c>
      <c r="O35">
        <f>((Data!O76/Data!$B76)/(Data!O188/Data!$B188))*100</f>
        <v>150.55456729370903</v>
      </c>
      <c r="P35">
        <f>((Data!P76/Data!$B76)/(Data!P188/Data!$B188))*100</f>
        <v>151.76528053797847</v>
      </c>
      <c r="Q35">
        <f>((Data!Q76/Data!$B76)/(Data!Q188/Data!$B188))*100</f>
        <v>154.1481668396271</v>
      </c>
      <c r="R35">
        <f>((Data!R76/Data!$B76)/(Data!R188/Data!$B188))*100</f>
        <v>153.6358300003926</v>
      </c>
      <c r="S35">
        <f>((Data!S76/Data!$B76)/(Data!S188/Data!$B188))*100</f>
        <v>158.59978803222114</v>
      </c>
      <c r="T35">
        <f>((Data!T76/Data!$B76)/(Data!T188/Data!$B188))*100</f>
        <v>159.9295484246062</v>
      </c>
      <c r="U35">
        <f>((Data!U76/Data!$B76)/(Data!U188/Data!$B188))*100</f>
        <v>159.62492334847428</v>
      </c>
      <c r="V35" s="6">
        <f t="shared" si="7"/>
        <v>1.3798900941758083</v>
      </c>
      <c r="W35">
        <f t="shared" si="8"/>
        <v>3.2724427479732032</v>
      </c>
      <c r="X35" s="1">
        <f t="shared" si="9"/>
        <v>1.156794472416416</v>
      </c>
      <c r="Y35">
        <f t="shared" si="10"/>
        <v>1.6315308260153039</v>
      </c>
      <c r="Z35" s="6">
        <f t="shared" si="11"/>
        <v>1.596249233484743</v>
      </c>
      <c r="AA35">
        <f t="shared" si="6"/>
        <v>2.4918920795008015</v>
      </c>
    </row>
    <row r="36" spans="1:27" ht="14.25">
      <c r="A36" s="3" t="s">
        <v>43</v>
      </c>
      <c r="B36">
        <f>((Data!B77/Data!$B77)/(Data!B189/Data!$B189))*100</f>
        <v>100</v>
      </c>
      <c r="C36">
        <f>((Data!C77/Data!$B77)/(Data!C189/Data!$B189))*100</f>
        <v>102.17604536033666</v>
      </c>
      <c r="D36">
        <f>((Data!D77/Data!$B77)/(Data!D189/Data!$B189))*100</f>
        <v>102.12448448874764</v>
      </c>
      <c r="E36">
        <f>((Data!E77/Data!$B77)/(Data!E189/Data!$B189))*100</f>
        <v>102.46489545752058</v>
      </c>
      <c r="F36">
        <f>((Data!F77/Data!$B77)/(Data!F189/Data!$B189))*100</f>
        <v>102.5941090041971</v>
      </c>
      <c r="G36">
        <f>((Data!G77/Data!$B77)/(Data!G189/Data!$B189))*100</f>
        <v>103.74881851141402</v>
      </c>
      <c r="H36">
        <f>((Data!H77/Data!$B77)/(Data!H189/Data!$B189))*100</f>
        <v>104.24148289091791</v>
      </c>
      <c r="I36">
        <f>((Data!I77/Data!$B77)/(Data!I189/Data!$B189))*100</f>
        <v>105.25504831214718</v>
      </c>
      <c r="J36">
        <f>((Data!J77/Data!$B77)/(Data!J189/Data!$B189))*100</f>
        <v>105.65448176046873</v>
      </c>
      <c r="K36">
        <f>((Data!K77/Data!$B77)/(Data!K189/Data!$B189))*100</f>
        <v>103.98444445658548</v>
      </c>
      <c r="L36">
        <f>((Data!L77/Data!$B77)/(Data!L189/Data!$B189))*100</f>
        <v>101.63477310005466</v>
      </c>
      <c r="M36">
        <f>((Data!M77/Data!$B77)/(Data!M189/Data!$B189))*100</f>
        <v>102.08913871408126</v>
      </c>
      <c r="N36">
        <f>((Data!N77/Data!$B77)/(Data!N189/Data!$B189))*100</f>
        <v>102.81818626579997</v>
      </c>
      <c r="O36">
        <f>((Data!O77/Data!$B77)/(Data!O189/Data!$B189))*100</f>
        <v>100.6079498470425</v>
      </c>
      <c r="P36">
        <f>((Data!P77/Data!$B77)/(Data!P189/Data!$B189))*100</f>
        <v>100.62545257699446</v>
      </c>
      <c r="Q36">
        <f>((Data!Q77/Data!$B77)/(Data!Q189/Data!$B189))*100</f>
        <v>107.02652149201836</v>
      </c>
      <c r="R36">
        <f>((Data!R77/Data!$B77)/(Data!R189/Data!$B189))*100</f>
        <v>108.04565236657109</v>
      </c>
      <c r="S36">
        <f>((Data!S77/Data!$B77)/(Data!S189/Data!$B189))*100</f>
        <v>108.10507018663287</v>
      </c>
      <c r="T36">
        <f>((Data!T77/Data!$B77)/(Data!T189/Data!$B189))*100</f>
        <v>109.07068669691809</v>
      </c>
      <c r="U36">
        <f>((Data!U77/Data!$B77)/(Data!U189/Data!$B189))*100</f>
        <v>111.19893231341334</v>
      </c>
      <c r="V36" s="6">
        <f t="shared" si="7"/>
        <v>1.0163477310005467</v>
      </c>
      <c r="W36">
        <f t="shared" si="8"/>
        <v>0.16228699827240955</v>
      </c>
      <c r="X36" s="1">
        <f t="shared" si="9"/>
        <v>1.0941032180388026</v>
      </c>
      <c r="Y36">
        <f t="shared" si="10"/>
        <v>1.004287777615831</v>
      </c>
      <c r="Z36" s="6">
        <f t="shared" si="11"/>
        <v>1.1119893231341333</v>
      </c>
      <c r="AA36">
        <f t="shared" si="6"/>
        <v>0.5602509065110395</v>
      </c>
    </row>
    <row r="37" spans="1:27" ht="14.25">
      <c r="A37" s="3" t="s">
        <v>44</v>
      </c>
      <c r="B37">
        <f>((Data!B78/Data!$B78)/(Data!B190/Data!$B190))*100</f>
        <v>100</v>
      </c>
      <c r="C37">
        <f>((Data!C78/Data!$B78)/(Data!C190/Data!$B190))*100</f>
        <v>101.19121623144403</v>
      </c>
      <c r="D37">
        <f>((Data!D78/Data!$B78)/(Data!D190/Data!$B190))*100</f>
        <v>101.93179706842844</v>
      </c>
      <c r="E37">
        <f>((Data!E78/Data!$B78)/(Data!E190/Data!$B190))*100</f>
        <v>101.94857947115975</v>
      </c>
      <c r="F37">
        <f>((Data!F78/Data!$B78)/(Data!F190/Data!$B190))*100</f>
        <v>102.73492367110812</v>
      </c>
      <c r="G37">
        <f>((Data!G78/Data!$B78)/(Data!G190/Data!$B190))*100</f>
        <v>103.52407426973626</v>
      </c>
      <c r="H37">
        <f>((Data!H78/Data!$B78)/(Data!H190/Data!$B190))*100</f>
        <v>103.52494945225223</v>
      </c>
      <c r="I37">
        <f>((Data!I78/Data!$B78)/(Data!I190/Data!$B190))*100</f>
        <v>103.72757707433212</v>
      </c>
      <c r="J37">
        <f>((Data!J78/Data!$B78)/(Data!J190/Data!$B190))*100</f>
        <v>101.84227293098036</v>
      </c>
      <c r="K37">
        <f>((Data!K78/Data!$B78)/(Data!K190/Data!$B190))*100</f>
        <v>110.00901727271388</v>
      </c>
      <c r="L37">
        <f>((Data!L78/Data!$B78)/(Data!L190/Data!$B190))*100</f>
        <v>105.2662150075562</v>
      </c>
      <c r="M37">
        <f>((Data!M78/Data!$B78)/(Data!M190/Data!$B190))*100</f>
        <v>103.62112839954251</v>
      </c>
      <c r="N37">
        <f>((Data!N78/Data!$B78)/(Data!N190/Data!$B190))*100</f>
        <v>105.03733508978816</v>
      </c>
      <c r="O37">
        <f>((Data!O78/Data!$B78)/(Data!O190/Data!$B190))*100</f>
        <v>105.15187542517201</v>
      </c>
      <c r="P37">
        <f>((Data!P78/Data!$B78)/(Data!P190/Data!$B190))*100</f>
        <v>106.19575752799832</v>
      </c>
      <c r="Q37">
        <f>((Data!Q78/Data!$B78)/(Data!Q190/Data!$B190))*100</f>
        <v>109.66672532014827</v>
      </c>
      <c r="R37">
        <f>((Data!R78/Data!$B78)/(Data!R190/Data!$B190))*100</f>
        <v>111.49760300237593</v>
      </c>
      <c r="S37">
        <f>((Data!S78/Data!$B78)/(Data!S190/Data!$B190))*100</f>
        <v>110.22459888116165</v>
      </c>
      <c r="T37">
        <f>((Data!T78/Data!$B78)/(Data!T190/Data!$B190))*100</f>
        <v>110.15412269521276</v>
      </c>
      <c r="U37">
        <f>((Data!U78/Data!$B78)/(Data!U190/Data!$B190))*100</f>
        <v>110.97212437635935</v>
      </c>
      <c r="V37" s="6">
        <f t="shared" si="7"/>
        <v>1.052662150075562</v>
      </c>
      <c r="W37">
        <f t="shared" si="8"/>
        <v>0.5145426124190333</v>
      </c>
      <c r="X37" s="1">
        <f t="shared" si="9"/>
        <v>1.0542045647636666</v>
      </c>
      <c r="Y37">
        <f t="shared" si="10"/>
        <v>0.5882402165895417</v>
      </c>
      <c r="Z37" s="6">
        <f t="shared" si="11"/>
        <v>1.1097212437635935</v>
      </c>
      <c r="AA37">
        <f t="shared" si="6"/>
        <v>0.5494452706732655</v>
      </c>
    </row>
    <row r="38" spans="1:27" ht="14.25">
      <c r="A38" s="3" t="s">
        <v>45</v>
      </c>
      <c r="B38">
        <f>((Data!B79/Data!$B79)/(Data!B191/Data!$B191))*100</f>
        <v>100</v>
      </c>
      <c r="C38">
        <f>((Data!C79/Data!$B79)/(Data!C191/Data!$B191))*100</f>
        <v>104.51396196353065</v>
      </c>
      <c r="D38">
        <f>((Data!D79/Data!$B79)/(Data!D191/Data!$B191))*100</f>
        <v>99.26871350421094</v>
      </c>
      <c r="E38">
        <f>((Data!E79/Data!$B79)/(Data!E191/Data!$B191))*100</f>
        <v>87.88767708332355</v>
      </c>
      <c r="F38">
        <f>((Data!F79/Data!$B79)/(Data!F191/Data!$B191))*100</f>
        <v>88.19205095264428</v>
      </c>
      <c r="G38">
        <f>((Data!G79/Data!$B79)/(Data!G191/Data!$B191))*100</f>
        <v>97.96575381863225</v>
      </c>
      <c r="H38">
        <f>((Data!H79/Data!$B79)/(Data!H191/Data!$B191))*100</f>
        <v>95.47651760238153</v>
      </c>
      <c r="I38">
        <f>((Data!I79/Data!$B79)/(Data!I191/Data!$B191))*100</f>
        <v>95.80439066075654</v>
      </c>
      <c r="J38">
        <f>((Data!J79/Data!$B79)/(Data!J191/Data!$B191))*100</f>
        <v>101.69641460218162</v>
      </c>
      <c r="K38">
        <f>((Data!K79/Data!$B79)/(Data!K191/Data!$B191))*100</f>
        <v>87.76988812974002</v>
      </c>
      <c r="L38">
        <f>((Data!L79/Data!$B79)/(Data!L191/Data!$B191))*100</f>
        <v>86.90374126399011</v>
      </c>
      <c r="M38">
        <f>((Data!M79/Data!$B79)/(Data!M191/Data!$B191))*100</f>
        <v>86.48177496745024</v>
      </c>
      <c r="N38">
        <f>((Data!N79/Data!$B79)/(Data!N191/Data!$B191))*100</f>
        <v>88.0842010690256</v>
      </c>
      <c r="O38">
        <f>((Data!O79/Data!$B79)/(Data!O191/Data!$B191))*100</f>
        <v>86.53261696395059</v>
      </c>
      <c r="P38">
        <f>((Data!P79/Data!$B79)/(Data!P191/Data!$B191))*100</f>
        <v>88.0896768040644</v>
      </c>
      <c r="Q38">
        <f>((Data!Q79/Data!$B79)/(Data!Q191/Data!$B191))*100</f>
        <v>90.88876594079417</v>
      </c>
      <c r="R38">
        <f>((Data!R79/Data!$B79)/(Data!R191/Data!$B191))*100</f>
        <v>88.36221857443283</v>
      </c>
      <c r="S38">
        <f>((Data!S79/Data!$B79)/(Data!S191/Data!$B191))*100</f>
        <v>88.63310051552214</v>
      </c>
      <c r="T38">
        <f>((Data!T79/Data!$B79)/(Data!T191/Data!$B191))*100</f>
        <v>88.04238996775537</v>
      </c>
      <c r="U38">
        <f>((Data!U79/Data!$B79)/(Data!U191/Data!$B191))*100</f>
        <v>89.66495613142898</v>
      </c>
      <c r="V38" s="6">
        <f t="shared" si="7"/>
        <v>0.8690374126399011</v>
      </c>
      <c r="W38">
        <f t="shared" si="8"/>
        <v>-1.393885213518653</v>
      </c>
      <c r="X38" s="1">
        <f t="shared" si="9"/>
        <v>1.0317732565626956</v>
      </c>
      <c r="Y38">
        <f t="shared" si="10"/>
        <v>0.3481483031082977</v>
      </c>
      <c r="Z38" s="6">
        <f t="shared" si="11"/>
        <v>0.8966495613142897</v>
      </c>
      <c r="AA38">
        <f t="shared" si="6"/>
        <v>-0.5725136575923884</v>
      </c>
    </row>
    <row r="39" spans="1:27" ht="14.25">
      <c r="A39" s="3" t="s">
        <v>46</v>
      </c>
      <c r="B39">
        <f>((Data!B80/Data!$B80)/(Data!B192/Data!$B192))*100</f>
        <v>100</v>
      </c>
      <c r="C39">
        <f>((Data!C80/Data!$B80)/(Data!C192/Data!$B192))*100</f>
        <v>101.57997962123963</v>
      </c>
      <c r="D39">
        <f>((Data!D80/Data!$B80)/(Data!D192/Data!$B192))*100</f>
        <v>103.70824428631636</v>
      </c>
      <c r="E39">
        <f>((Data!E80/Data!$B80)/(Data!E192/Data!$B192))*100</f>
        <v>102.00428515755692</v>
      </c>
      <c r="F39">
        <f>((Data!F80/Data!$B80)/(Data!F192/Data!$B192))*100</f>
        <v>102.33757538575566</v>
      </c>
      <c r="G39">
        <f>((Data!G80/Data!$B80)/(Data!G192/Data!$B192))*100</f>
        <v>103.84157990380261</v>
      </c>
      <c r="H39">
        <f>((Data!H80/Data!$B80)/(Data!H192/Data!$B192))*100</f>
        <v>105.7842672132411</v>
      </c>
      <c r="I39">
        <f>((Data!I80/Data!$B80)/(Data!I192/Data!$B192))*100</f>
        <v>108.34695309705789</v>
      </c>
      <c r="J39">
        <f>((Data!J80/Data!$B80)/(Data!J192/Data!$B192))*100</f>
        <v>110.16685945081304</v>
      </c>
      <c r="K39">
        <f>((Data!K80/Data!$B80)/(Data!K192/Data!$B192))*100</f>
        <v>113.09140845616066</v>
      </c>
      <c r="L39">
        <f>((Data!L80/Data!$B80)/(Data!L192/Data!$B192))*100</f>
        <v>112.70342293860445</v>
      </c>
      <c r="M39">
        <f>((Data!M80/Data!$B80)/(Data!M192/Data!$B192))*100</f>
        <v>107.41051873523271</v>
      </c>
      <c r="N39">
        <f>((Data!N80/Data!$B80)/(Data!N192/Data!$B192))*100</f>
        <v>106.82983759774251</v>
      </c>
      <c r="O39">
        <f>((Data!O80/Data!$B80)/(Data!O192/Data!$B192))*100</f>
        <v>108.80756765800842</v>
      </c>
      <c r="P39">
        <f>((Data!P80/Data!$B80)/(Data!P192/Data!$B192))*100</f>
        <v>109.8192908197968</v>
      </c>
      <c r="Q39">
        <f>((Data!Q80/Data!$B80)/(Data!Q192/Data!$B192))*100</f>
        <v>114.17040024255674</v>
      </c>
      <c r="R39">
        <f>((Data!R80/Data!$B80)/(Data!R192/Data!$B192))*100</f>
        <v>116.20577754308725</v>
      </c>
      <c r="S39">
        <f>((Data!S80/Data!$B80)/(Data!S192/Data!$B192))*100</f>
        <v>116.95463955536887</v>
      </c>
      <c r="T39">
        <f>((Data!T80/Data!$B80)/(Data!T192/Data!$B192))*100</f>
        <v>117.48930838410074</v>
      </c>
      <c r="U39">
        <f>((Data!U80/Data!$B80)/(Data!U192/Data!$B192))*100</f>
        <v>118.40485307078279</v>
      </c>
      <c r="V39" s="6">
        <f t="shared" si="7"/>
        <v>1.1270342293860445</v>
      </c>
      <c r="W39">
        <f t="shared" si="8"/>
        <v>1.2030754951971367</v>
      </c>
      <c r="X39" s="1">
        <f t="shared" si="9"/>
        <v>1.0505879057043743</v>
      </c>
      <c r="Y39">
        <f t="shared" si="10"/>
        <v>0.5498385123353211</v>
      </c>
      <c r="Z39" s="6">
        <f t="shared" si="11"/>
        <v>1.184048530707828</v>
      </c>
      <c r="AA39">
        <f t="shared" si="6"/>
        <v>0.8931201202601047</v>
      </c>
    </row>
    <row r="40" spans="1:27" ht="14.25">
      <c r="A40" s="3" t="s">
        <v>47</v>
      </c>
      <c r="B40">
        <f>((Data!B81/Data!$B81)/(Data!B193/Data!$B193))*100</f>
        <v>100</v>
      </c>
      <c r="C40">
        <f>((Data!C81/Data!$B81)/(Data!C193/Data!$B193))*100</f>
        <v>102.34024722414594</v>
      </c>
      <c r="D40">
        <f>((Data!D81/Data!$B81)/(Data!D193/Data!$B193))*100</f>
        <v>102.46342463586278</v>
      </c>
      <c r="E40">
        <f>((Data!E81/Data!$B81)/(Data!E193/Data!$B193))*100</f>
        <v>102.58161160819408</v>
      </c>
      <c r="F40">
        <f>((Data!F81/Data!$B81)/(Data!F193/Data!$B193))*100</f>
        <v>101.12533965233328</v>
      </c>
      <c r="G40">
        <f>((Data!G81/Data!$B81)/(Data!G193/Data!$B193))*100</f>
        <v>98.64103956722943</v>
      </c>
      <c r="H40">
        <f>((Data!H81/Data!$B81)/(Data!H193/Data!$B193))*100</f>
        <v>98.9633648718639</v>
      </c>
      <c r="I40">
        <f>((Data!I81/Data!$B81)/(Data!I193/Data!$B193))*100</f>
        <v>100.90219509865395</v>
      </c>
      <c r="J40">
        <f>((Data!J81/Data!$B81)/(Data!J193/Data!$B193))*100</f>
        <v>101.69716044760378</v>
      </c>
      <c r="K40">
        <f>((Data!K81/Data!$B81)/(Data!K193/Data!$B193))*100</f>
        <v>102.71881217546861</v>
      </c>
      <c r="L40">
        <f>((Data!L81/Data!$B81)/(Data!L193/Data!$B193))*100</f>
        <v>98.8957858288996</v>
      </c>
      <c r="M40">
        <f>((Data!M81/Data!$B81)/(Data!M193/Data!$B193))*100</f>
        <v>101.7265045465944</v>
      </c>
      <c r="N40">
        <f>((Data!N81/Data!$B81)/(Data!N193/Data!$B193))*100</f>
        <v>105.37297098580885</v>
      </c>
      <c r="O40">
        <f>((Data!O81/Data!$B81)/(Data!O193/Data!$B193))*100</f>
        <v>109.19355438760212</v>
      </c>
      <c r="P40">
        <f>((Data!P81/Data!$B81)/(Data!P193/Data!$B193))*100</f>
        <v>110.45571336695903</v>
      </c>
      <c r="Q40">
        <f>((Data!Q81/Data!$B81)/(Data!Q193/Data!$B193))*100</f>
        <v>112.69333717974337</v>
      </c>
      <c r="R40">
        <f>((Data!R81/Data!$B81)/(Data!R193/Data!$B193))*100</f>
        <v>112.39497929070464</v>
      </c>
      <c r="S40">
        <f>((Data!S81/Data!$B81)/(Data!S193/Data!$B193))*100</f>
        <v>113.16991861093366</v>
      </c>
      <c r="T40">
        <f>((Data!T81/Data!$B81)/(Data!T193/Data!$B193))*100</f>
        <v>115.62737288232813</v>
      </c>
      <c r="U40">
        <f>((Data!U81/Data!$B81)/(Data!U193/Data!$B193))*100</f>
        <v>114.66415735327277</v>
      </c>
      <c r="V40" s="6">
        <f t="shared" si="7"/>
        <v>0.9889578582889961</v>
      </c>
      <c r="W40">
        <f t="shared" si="8"/>
        <v>-0.11097396523124248</v>
      </c>
      <c r="X40" s="1">
        <f t="shared" si="9"/>
        <v>1.1594443220427426</v>
      </c>
      <c r="Y40">
        <f t="shared" si="10"/>
        <v>1.6573718219205391</v>
      </c>
      <c r="Z40" s="6">
        <f t="shared" si="11"/>
        <v>1.1466415735327278</v>
      </c>
      <c r="AA40">
        <f t="shared" si="6"/>
        <v>0.7227959609030554</v>
      </c>
    </row>
    <row r="41" spans="1:27" ht="14.25">
      <c r="A41" s="3" t="s">
        <v>48</v>
      </c>
      <c r="B41">
        <f>((Data!B82/Data!$B82)/(Data!B194/Data!$B194))*100</f>
        <v>100</v>
      </c>
      <c r="C41">
        <f>((Data!C82/Data!$B82)/(Data!C194/Data!$B194))*100</f>
        <v>97.75032126000924</v>
      </c>
      <c r="D41">
        <f>((Data!D82/Data!$B82)/(Data!D194/Data!$B194))*100</f>
        <v>94.92645773775654</v>
      </c>
      <c r="E41">
        <f>((Data!E82/Data!$B82)/(Data!E194/Data!$B194))*100</f>
        <v>94.16875692318726</v>
      </c>
      <c r="F41">
        <f>((Data!F82/Data!$B82)/(Data!F194/Data!$B194))*100</f>
        <v>93.2395489546059</v>
      </c>
      <c r="G41">
        <f>((Data!G82/Data!$B82)/(Data!G194/Data!$B194))*100</f>
        <v>94.34478824252004</v>
      </c>
      <c r="H41">
        <f>((Data!H82/Data!$B82)/(Data!H194/Data!$B194))*100</f>
        <v>97.40871016163356</v>
      </c>
      <c r="I41">
        <f>((Data!I82/Data!$B82)/(Data!I194/Data!$B194))*100</f>
        <v>107.53053684646258</v>
      </c>
      <c r="J41">
        <f>((Data!J82/Data!$B82)/(Data!J194/Data!$B194))*100</f>
        <v>114.19471869341511</v>
      </c>
      <c r="K41">
        <f>((Data!K82/Data!$B82)/(Data!K194/Data!$B194))*100</f>
        <v>103.8893254319692</v>
      </c>
      <c r="L41">
        <f>((Data!L82/Data!$B82)/(Data!L194/Data!$B194))*100</f>
        <v>102.63122596798712</v>
      </c>
      <c r="M41">
        <f>((Data!M82/Data!$B82)/(Data!M194/Data!$B194))*100</f>
        <v>103.86425411952251</v>
      </c>
      <c r="N41">
        <f>((Data!N82/Data!$B82)/(Data!N194/Data!$B194))*100</f>
        <v>106.01030699147131</v>
      </c>
      <c r="O41">
        <f>((Data!O82/Data!$B82)/(Data!O194/Data!$B194))*100</f>
        <v>104.4769232888078</v>
      </c>
      <c r="P41">
        <f>((Data!P82/Data!$B82)/(Data!P194/Data!$B194))*100</f>
        <v>98.47830842547481</v>
      </c>
      <c r="Q41">
        <f>((Data!Q82/Data!$B82)/(Data!Q194/Data!$B194))*100</f>
        <v>93.19596455947239</v>
      </c>
      <c r="R41">
        <f>((Data!R82/Data!$B82)/(Data!R194/Data!$B194))*100</f>
        <v>90.78809668253409</v>
      </c>
      <c r="S41">
        <f>((Data!S82/Data!$B82)/(Data!S194/Data!$B194))*100</f>
        <v>90.34206932018976</v>
      </c>
      <c r="T41">
        <f>((Data!T82/Data!$B82)/(Data!T194/Data!$B194))*100</f>
        <v>90.26389186870817</v>
      </c>
      <c r="U41">
        <f>((Data!U82/Data!$B82)/(Data!U194/Data!$B194))*100</f>
        <v>92.14523382807451</v>
      </c>
      <c r="V41" s="6">
        <f t="shared" si="7"/>
        <v>1.0263122596798713</v>
      </c>
      <c r="W41">
        <f t="shared" si="8"/>
        <v>0.260058036905475</v>
      </c>
      <c r="X41" s="1">
        <f t="shared" si="9"/>
        <v>0.8978284431369512</v>
      </c>
      <c r="Y41">
        <f t="shared" si="10"/>
        <v>-1.1903724710299213</v>
      </c>
      <c r="Z41" s="6">
        <f t="shared" si="11"/>
        <v>0.9214523382807451</v>
      </c>
      <c r="AA41">
        <f t="shared" si="6"/>
        <v>-0.42962302162457</v>
      </c>
    </row>
    <row r="42" spans="1:27" ht="14.25">
      <c r="A42" s="3" t="s">
        <v>49</v>
      </c>
      <c r="B42">
        <f>((Data!B83/Data!$B83)/(Data!B195/Data!$B195))*100</f>
        <v>100</v>
      </c>
      <c r="C42">
        <f>((Data!C83/Data!$B83)/(Data!C195/Data!$B195))*100</f>
        <v>99.97717845457646</v>
      </c>
      <c r="D42">
        <f>((Data!D83/Data!$B83)/(Data!D195/Data!$B195))*100</f>
        <v>96.25340502101906</v>
      </c>
      <c r="E42">
        <f>((Data!E83/Data!$B83)/(Data!E195/Data!$B195))*100</f>
        <v>91.77157452623425</v>
      </c>
      <c r="F42">
        <f>((Data!F83/Data!$B83)/(Data!F195/Data!$B195))*100</f>
        <v>89.84371638692413</v>
      </c>
      <c r="G42">
        <f>((Data!G83/Data!$B83)/(Data!G195/Data!$B195))*100</f>
        <v>88.40874920600639</v>
      </c>
      <c r="H42">
        <f>((Data!H83/Data!$B83)/(Data!H195/Data!$B195))*100</f>
        <v>85.63410761773461</v>
      </c>
      <c r="I42">
        <f>((Data!I83/Data!$B83)/(Data!I195/Data!$B195))*100</f>
        <v>85.39596795625506</v>
      </c>
      <c r="J42">
        <f>((Data!J83/Data!$B83)/(Data!J195/Data!$B195))*100</f>
        <v>85.5390394247167</v>
      </c>
      <c r="K42">
        <f>((Data!K83/Data!$B83)/(Data!K195/Data!$B195))*100</f>
        <v>83.56475951527614</v>
      </c>
      <c r="L42">
        <f>((Data!L83/Data!$B83)/(Data!L195/Data!$B195))*100</f>
        <v>81.85153713089134</v>
      </c>
      <c r="M42">
        <f>((Data!M83/Data!$B83)/(Data!M195/Data!$B195))*100</f>
        <v>82.50138028032262</v>
      </c>
      <c r="N42">
        <f>((Data!N83/Data!$B83)/(Data!N195/Data!$B195))*100</f>
        <v>84.25117855511601</v>
      </c>
      <c r="O42">
        <f>((Data!O83/Data!$B83)/(Data!O195/Data!$B195))*100</f>
        <v>85.18943607720144</v>
      </c>
      <c r="P42">
        <f>((Data!P83/Data!$B83)/(Data!P195/Data!$B195))*100</f>
        <v>86.73849907779629</v>
      </c>
      <c r="Q42">
        <f>((Data!Q83/Data!$B83)/(Data!Q195/Data!$B195))*100</f>
        <v>89.69687086351753</v>
      </c>
      <c r="R42">
        <f>((Data!R83/Data!$B83)/(Data!R195/Data!$B195))*100</f>
        <v>87.2727907857011</v>
      </c>
      <c r="S42">
        <f>((Data!S83/Data!$B83)/(Data!S195/Data!$B195))*100</f>
        <v>88.20181113176463</v>
      </c>
      <c r="T42">
        <f>((Data!T83/Data!$B83)/(Data!T195/Data!$B195))*100</f>
        <v>91.2882062829577</v>
      </c>
      <c r="U42">
        <f>((Data!U83/Data!$B83)/(Data!U195/Data!$B195))*100</f>
        <v>89.7877350049275</v>
      </c>
      <c r="V42" s="6">
        <f t="shared" si="7"/>
        <v>0.8185153713089135</v>
      </c>
      <c r="W42">
        <f t="shared" si="8"/>
        <v>-1.982711562566275</v>
      </c>
      <c r="X42" s="1">
        <f t="shared" si="9"/>
        <v>1.0969584463801227</v>
      </c>
      <c r="Y42">
        <f t="shared" si="10"/>
        <v>1.0335411993287469</v>
      </c>
      <c r="Z42" s="6">
        <f t="shared" si="11"/>
        <v>0.8978773500492749</v>
      </c>
      <c r="AA42">
        <f t="shared" si="6"/>
        <v>-0.5653526813933163</v>
      </c>
    </row>
    <row r="43" spans="1:27" ht="14.25">
      <c r="A43" s="3" t="s">
        <v>50</v>
      </c>
      <c r="B43">
        <f>((Data!B84/Data!$B84)/(Data!B196/Data!$B196))*100</f>
        <v>100</v>
      </c>
      <c r="C43">
        <f>((Data!C84/Data!$B84)/(Data!C196/Data!$B196))*100</f>
        <v>91.23334327229735</v>
      </c>
      <c r="D43">
        <f>((Data!D84/Data!$B84)/(Data!D196/Data!$B196))*100</f>
        <v>88.83706026207912</v>
      </c>
      <c r="E43">
        <f>((Data!E84/Data!$B84)/(Data!E196/Data!$B196))*100</f>
        <v>86.88002013029913</v>
      </c>
      <c r="F43">
        <f>((Data!F84/Data!$B84)/(Data!F196/Data!$B196))*100</f>
        <v>82.77094474556259</v>
      </c>
      <c r="G43">
        <f>((Data!G84/Data!$B84)/(Data!G196/Data!$B196))*100</f>
        <v>80.79614946555883</v>
      </c>
      <c r="H43">
        <f>((Data!H84/Data!$B84)/(Data!H196/Data!$B196))*100</f>
        <v>80.33098380973087</v>
      </c>
      <c r="I43">
        <f>((Data!I84/Data!$B84)/(Data!I196/Data!$B196))*100</f>
        <v>82.26174585070157</v>
      </c>
      <c r="J43">
        <f>((Data!J84/Data!$B84)/(Data!J196/Data!$B196))*100</f>
        <v>77.9870117444031</v>
      </c>
      <c r="K43">
        <f>((Data!K84/Data!$B84)/(Data!K196/Data!$B196))*100</f>
        <v>78.38847432961138</v>
      </c>
      <c r="L43">
        <f>((Data!L84/Data!$B84)/(Data!L196/Data!$B196))*100</f>
        <v>82.2021234214816</v>
      </c>
      <c r="M43">
        <f>((Data!M84/Data!$B84)/(Data!M196/Data!$B196))*100</f>
        <v>84.86583859207367</v>
      </c>
      <c r="N43">
        <f>((Data!N84/Data!$B84)/(Data!N196/Data!$B196))*100</f>
        <v>90.79922492775813</v>
      </c>
      <c r="O43">
        <f>((Data!O84/Data!$B84)/(Data!O196/Data!$B196))*100</f>
        <v>92.36424723795257</v>
      </c>
      <c r="P43">
        <f>((Data!P84/Data!$B84)/(Data!P196/Data!$B196))*100</f>
        <v>91.09902744369916</v>
      </c>
      <c r="Q43">
        <f>((Data!Q84/Data!$B84)/(Data!Q196/Data!$B196))*100</f>
        <v>93.290907578234</v>
      </c>
      <c r="R43">
        <f>((Data!R84/Data!$B84)/(Data!R196/Data!$B196))*100</f>
        <v>92.17012662273937</v>
      </c>
      <c r="S43">
        <f>((Data!S84/Data!$B84)/(Data!S196/Data!$B196))*100</f>
        <v>90.43631527450147</v>
      </c>
      <c r="T43">
        <f>((Data!T84/Data!$B84)/(Data!T196/Data!$B196))*100</f>
        <v>86.52873659429409</v>
      </c>
      <c r="U43">
        <f>((Data!U84/Data!$B84)/(Data!U196/Data!$B196))*100</f>
        <v>87.74745971264203</v>
      </c>
      <c r="V43" s="6">
        <f t="shared" si="7"/>
        <v>0.822021234214816</v>
      </c>
      <c r="W43">
        <f t="shared" si="8"/>
        <v>-1.9408095234520584</v>
      </c>
      <c r="X43" s="1">
        <f t="shared" si="9"/>
        <v>1.0674597694116412</v>
      </c>
      <c r="Y43">
        <f t="shared" si="10"/>
        <v>0.7279901541169531</v>
      </c>
      <c r="Z43" s="6">
        <f t="shared" si="11"/>
        <v>0.8774745971264203</v>
      </c>
      <c r="AA43">
        <f t="shared" si="6"/>
        <v>-0.6855721744626231</v>
      </c>
    </row>
    <row r="44" spans="1:27" ht="14.25">
      <c r="A44" s="3" t="s">
        <v>51</v>
      </c>
      <c r="B44">
        <f>((Data!B85/Data!$B85)/(Data!B197/Data!$B197))*100</f>
        <v>100</v>
      </c>
      <c r="C44">
        <f>((Data!C85/Data!$B85)/(Data!C197/Data!$B197))*100</f>
        <v>104.20872357198019</v>
      </c>
      <c r="D44">
        <f>((Data!D85/Data!$B85)/(Data!D197/Data!$B197))*100</f>
        <v>106.96116059635969</v>
      </c>
      <c r="E44">
        <f>((Data!E85/Data!$B85)/(Data!E197/Data!$B197))*100</f>
        <v>103.5749520311412</v>
      </c>
      <c r="F44">
        <f>((Data!F85/Data!$B85)/(Data!F197/Data!$B197))*100</f>
        <v>103.22215982308308</v>
      </c>
      <c r="G44">
        <f>((Data!G85/Data!$B85)/(Data!G197/Data!$B197))*100</f>
        <v>103.64481654139072</v>
      </c>
      <c r="H44">
        <f>((Data!H85/Data!$B85)/(Data!H197/Data!$B197))*100</f>
        <v>103.61857178170504</v>
      </c>
      <c r="I44">
        <f>((Data!I85/Data!$B85)/(Data!I197/Data!$B197))*100</f>
        <v>101.49379130565528</v>
      </c>
      <c r="J44">
        <f>((Data!J85/Data!$B85)/(Data!J197/Data!$B197))*100</f>
        <v>106.52428640463182</v>
      </c>
      <c r="K44">
        <f>((Data!K85/Data!$B85)/(Data!K197/Data!$B197))*100</f>
        <v>116.64196365325594</v>
      </c>
      <c r="L44">
        <f>((Data!L85/Data!$B85)/(Data!L197/Data!$B197))*100</f>
        <v>123.38876237393688</v>
      </c>
      <c r="M44">
        <f>((Data!M85/Data!$B85)/(Data!M197/Data!$B197))*100</f>
        <v>131.41919577196572</v>
      </c>
      <c r="N44">
        <f>((Data!N85/Data!$B85)/(Data!N197/Data!$B197))*100</f>
        <v>136.11155383437932</v>
      </c>
      <c r="O44">
        <f>((Data!O85/Data!$B85)/(Data!O197/Data!$B197))*100</f>
        <v>133.1443577282866</v>
      </c>
      <c r="P44">
        <f>((Data!P85/Data!$B85)/(Data!P197/Data!$B197))*100</f>
        <v>133.46399245151304</v>
      </c>
      <c r="Q44">
        <f>((Data!Q85/Data!$B85)/(Data!Q197/Data!$B197))*100</f>
        <v>147.62273665315078</v>
      </c>
      <c r="R44">
        <f>((Data!R85/Data!$B85)/(Data!R197/Data!$B197))*100</f>
        <v>142.86255118957826</v>
      </c>
      <c r="S44">
        <f>((Data!S85/Data!$B85)/(Data!S197/Data!$B197))*100</f>
        <v>135.91231537332303</v>
      </c>
      <c r="T44">
        <f>((Data!T85/Data!$B85)/(Data!T197/Data!$B197))*100</f>
        <v>130.12875189753424</v>
      </c>
      <c r="U44">
        <f>((Data!U85/Data!$B85)/(Data!U197/Data!$B197))*100</f>
        <v>134.24921805241945</v>
      </c>
      <c r="V44" s="6">
        <f t="shared" si="7"/>
        <v>1.2338876237393688</v>
      </c>
      <c r="W44">
        <f t="shared" si="8"/>
        <v>2.123939771877148</v>
      </c>
      <c r="X44" s="1">
        <f t="shared" si="9"/>
        <v>1.088018191199368</v>
      </c>
      <c r="Y44">
        <f t="shared" si="10"/>
        <v>0.941716149700933</v>
      </c>
      <c r="Z44" s="6">
        <f t="shared" si="11"/>
        <v>1.3424921805241945</v>
      </c>
      <c r="AA44">
        <f t="shared" si="6"/>
        <v>1.5622229947399147</v>
      </c>
    </row>
    <row r="45" spans="1:27" ht="14.25">
      <c r="A45" s="3" t="s">
        <v>52</v>
      </c>
      <c r="B45">
        <f>((Data!B86/Data!$B86)/(Data!B198/Data!$B198))*100</f>
        <v>100</v>
      </c>
      <c r="C45">
        <f>((Data!C86/Data!$B86)/(Data!C198/Data!$B198))*100</f>
        <v>96.19727727353605</v>
      </c>
      <c r="D45">
        <f>((Data!D86/Data!$B86)/(Data!D198/Data!$B198))*100</f>
        <v>99.25457276734024</v>
      </c>
      <c r="E45">
        <f>((Data!E86/Data!$B86)/(Data!E198/Data!$B198))*100</f>
        <v>91.54790662469401</v>
      </c>
      <c r="F45">
        <f>((Data!F86/Data!$B86)/(Data!F198/Data!$B198))*100</f>
        <v>90.90630533749234</v>
      </c>
      <c r="G45">
        <f>((Data!G86/Data!$B86)/(Data!G198/Data!$B198))*100</f>
        <v>91.14148562822058</v>
      </c>
      <c r="H45">
        <f>((Data!H86/Data!$B86)/(Data!H198/Data!$B198))*100</f>
        <v>91.16709501008225</v>
      </c>
      <c r="I45">
        <f>((Data!I86/Data!$B86)/(Data!I198/Data!$B198))*100</f>
        <v>89.67843563968867</v>
      </c>
      <c r="J45">
        <f>((Data!J86/Data!$B86)/(Data!J198/Data!$B198))*100</f>
        <v>80.38230340424865</v>
      </c>
      <c r="K45">
        <f>((Data!K86/Data!$B86)/(Data!K198/Data!$B198))*100</f>
        <v>73.61104608528818</v>
      </c>
      <c r="L45">
        <f>((Data!L86/Data!$B86)/(Data!L198/Data!$B198))*100</f>
        <v>78.70235309170907</v>
      </c>
      <c r="M45">
        <f>((Data!M86/Data!$B86)/(Data!M198/Data!$B198))*100</f>
        <v>77.57502020831815</v>
      </c>
      <c r="N45">
        <f>((Data!N86/Data!$B86)/(Data!N198/Data!$B198))*100</f>
        <v>86.03200414687893</v>
      </c>
      <c r="O45">
        <f>((Data!O86/Data!$B86)/(Data!O198/Data!$B198))*100</f>
        <v>88.31261606588274</v>
      </c>
      <c r="P45">
        <f>((Data!P86/Data!$B86)/(Data!P198/Data!$B198))*100</f>
        <v>93.15515066287038</v>
      </c>
      <c r="Q45">
        <f>((Data!Q86/Data!$B86)/(Data!Q198/Data!$B198))*100</f>
        <v>106.69421323781503</v>
      </c>
      <c r="R45">
        <f>((Data!R86/Data!$B86)/(Data!R198/Data!$B198))*100</f>
        <v>95.5388341783804</v>
      </c>
      <c r="S45">
        <f>((Data!S86/Data!$B86)/(Data!S198/Data!$B198))*100</f>
        <v>90.38571828681147</v>
      </c>
      <c r="T45">
        <f>((Data!T86/Data!$B86)/(Data!T198/Data!$B198))*100</f>
        <v>90.27043785270094</v>
      </c>
      <c r="U45">
        <f>((Data!U86/Data!$B86)/(Data!U198/Data!$B198))*100</f>
        <v>91.15583494330885</v>
      </c>
      <c r="V45" s="6">
        <f t="shared" si="7"/>
        <v>0.7870235309170908</v>
      </c>
      <c r="W45">
        <f t="shared" si="8"/>
        <v>-2.366519467445649</v>
      </c>
      <c r="X45" s="1">
        <f t="shared" si="9"/>
        <v>1.1582351907202593</v>
      </c>
      <c r="Y45">
        <f t="shared" si="10"/>
        <v>1.6455870462816158</v>
      </c>
      <c r="Z45" s="6">
        <f t="shared" si="11"/>
        <v>0.9115583494330884</v>
      </c>
      <c r="AA45">
        <f t="shared" si="6"/>
        <v>-0.48618099120230074</v>
      </c>
    </row>
    <row r="46" spans="1:27" ht="14.25">
      <c r="A46" s="51" t="s">
        <v>73</v>
      </c>
      <c r="B46">
        <f>((Data!B87/Data!$B87)/(Data!B199/Data!$B199))*100</f>
        <v>100</v>
      </c>
      <c r="C46">
        <f>((Data!C87/Data!$B87)/(Data!C199/Data!$B199))*100</f>
        <v>99.04238384451355</v>
      </c>
      <c r="D46">
        <f>((Data!D87/Data!$B87)/(Data!D199/Data!$B199))*100</f>
        <v>97.72293666827143</v>
      </c>
      <c r="E46">
        <f>((Data!E87/Data!$B87)/(Data!E199/Data!$B199))*100</f>
        <v>96.07809039755301</v>
      </c>
      <c r="F46">
        <f>((Data!F87/Data!$B87)/(Data!F199/Data!$B199))*100</f>
        <v>94.6934796944397</v>
      </c>
      <c r="G46">
        <f>((Data!G87/Data!$B87)/(Data!G199/Data!$B199))*100</f>
        <v>96.77535055936318</v>
      </c>
      <c r="H46">
        <f>((Data!H87/Data!$B87)/(Data!H199/Data!$B199))*100</f>
        <v>96.9941356443149</v>
      </c>
      <c r="I46">
        <f>((Data!I87/Data!$B87)/(Data!I199/Data!$B199))*100</f>
        <v>96.59212182494423</v>
      </c>
      <c r="J46">
        <f>((Data!J87/Data!$B87)/(Data!J199/Data!$B199))*100</f>
        <v>96.2177995297678</v>
      </c>
      <c r="K46">
        <f>((Data!K87/Data!$B87)/(Data!K199/Data!$B199))*100</f>
        <v>99.87826513709098</v>
      </c>
      <c r="L46">
        <f>((Data!L87/Data!$B87)/(Data!L199/Data!$B199))*100</f>
        <v>99.87101601520445</v>
      </c>
      <c r="M46">
        <f>((Data!M87/Data!$B87)/(Data!M199/Data!$B199))*100</f>
        <v>103.3996663114161</v>
      </c>
      <c r="N46">
        <f>((Data!N87/Data!$B87)/(Data!N199/Data!$B199))*100</f>
        <v>107.38888807868712</v>
      </c>
      <c r="O46">
        <f>((Data!O87/Data!$B87)/(Data!O199/Data!$B199))*100</f>
        <v>107.6977549807716</v>
      </c>
      <c r="P46">
        <f>((Data!P87/Data!$B87)/(Data!P199/Data!$B199))*100</f>
        <v>108.9344640936085</v>
      </c>
      <c r="Q46">
        <f>((Data!Q87/Data!$B87)/(Data!Q199/Data!$B199))*100</f>
        <v>111.9320037329664</v>
      </c>
      <c r="R46">
        <f>((Data!R87/Data!$B87)/(Data!R199/Data!$B199))*100</f>
        <v>110.94405287248577</v>
      </c>
      <c r="S46">
        <f>((Data!S87/Data!$B87)/(Data!S199/Data!$B199))*100</f>
        <v>112.15514705196877</v>
      </c>
      <c r="T46">
        <f>((Data!T87/Data!$B87)/(Data!T199/Data!$B199))*100</f>
        <v>114.44296153926233</v>
      </c>
      <c r="U46">
        <f>((Data!U87/Data!$B87)/(Data!U199/Data!$B199))*100</f>
        <v>114.32622597844373</v>
      </c>
      <c r="V46" s="6">
        <f t="shared" si="7"/>
        <v>0.9987101601520445</v>
      </c>
      <c r="W46">
        <f t="shared" si="8"/>
        <v>-0.012905891191816732</v>
      </c>
      <c r="X46" s="1">
        <f t="shared" si="9"/>
        <v>1.1447387894906227</v>
      </c>
      <c r="Y46">
        <f t="shared" si="10"/>
        <v>1.5132969997277312</v>
      </c>
      <c r="Z46" s="6">
        <f t="shared" si="11"/>
        <v>1.1432622597844373</v>
      </c>
      <c r="AA46">
        <f t="shared" si="6"/>
        <v>0.7071507283727518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4" sqref="C4"/>
    </sheetView>
  </sheetViews>
  <sheetFormatPr defaultColWidth="11.00390625" defaultRowHeight="14.25"/>
  <cols>
    <col min="2" max="2" width="21.125" style="0" customWidth="1"/>
    <col min="3" max="5" width="14.625" style="0" customWidth="1"/>
    <col min="7" max="7" width="21.125" style="0" customWidth="1"/>
    <col min="8" max="10" width="14.625" style="0" customWidth="1"/>
  </cols>
  <sheetData>
    <row r="1" ht="14.25">
      <c r="A1" t="s">
        <v>81</v>
      </c>
    </row>
    <row r="2" spans="2:10" ht="18">
      <c r="B2" s="68"/>
      <c r="C2" s="75" t="s">
        <v>79</v>
      </c>
      <c r="D2" s="38"/>
      <c r="E2" s="30"/>
      <c r="G2" s="68"/>
      <c r="H2" s="75" t="s">
        <v>79</v>
      </c>
      <c r="I2" s="38"/>
      <c r="J2" s="30"/>
    </row>
    <row r="3" spans="2:10" ht="18">
      <c r="B3" s="61"/>
      <c r="C3" s="35" t="s">
        <v>64</v>
      </c>
      <c r="D3" s="56" t="s">
        <v>65</v>
      </c>
      <c r="E3" s="33" t="s">
        <v>63</v>
      </c>
      <c r="G3" s="61"/>
      <c r="H3" s="35" t="s">
        <v>64</v>
      </c>
      <c r="I3" s="56" t="s">
        <v>65</v>
      </c>
      <c r="J3" s="33" t="s">
        <v>63</v>
      </c>
    </row>
    <row r="4" spans="2:10" ht="18">
      <c r="B4" s="73" t="s">
        <v>71</v>
      </c>
      <c r="C4" s="55">
        <f>data1!W4</f>
        <v>1.0657904176532895</v>
      </c>
      <c r="D4" s="54">
        <f>data1!Y4</f>
        <v>1.08542791618782</v>
      </c>
      <c r="E4" s="52">
        <f>data1!AA4</f>
        <v>1.0750919150557259</v>
      </c>
      <c r="G4" s="73" t="s">
        <v>71</v>
      </c>
      <c r="H4" s="55">
        <f>data1!W27</f>
        <v>0.44516883202998514</v>
      </c>
      <c r="I4" s="54">
        <f>data1!Y27</f>
        <v>1.020244604385212</v>
      </c>
      <c r="J4" s="52">
        <f>data1!AA27</f>
        <v>0.7171639184325951</v>
      </c>
    </row>
    <row r="5" spans="2:10" ht="18">
      <c r="B5" s="35" t="s">
        <v>35</v>
      </c>
      <c r="C5" s="43">
        <f>data1!W5</f>
        <v>0.34516555150154726</v>
      </c>
      <c r="D5" s="44">
        <f>data1!Y5</f>
        <v>1.258876781242635</v>
      </c>
      <c r="E5" s="45">
        <f>data1!AA5</f>
        <v>0.7769437965291726</v>
      </c>
      <c r="G5" s="35" t="s">
        <v>35</v>
      </c>
      <c r="H5" s="43">
        <f>data1!W28</f>
        <v>0.17511132995320366</v>
      </c>
      <c r="I5" s="44">
        <f>data1!Y28</f>
        <v>1.2025063169655459</v>
      </c>
      <c r="J5" s="45">
        <f>data1!AA28</f>
        <v>0.6604654522166964</v>
      </c>
    </row>
    <row r="6" spans="2:10" ht="18">
      <c r="B6" s="35" t="s">
        <v>36</v>
      </c>
      <c r="C6" s="43">
        <f>data1!W6</f>
        <v>3.29694590213796</v>
      </c>
      <c r="D6" s="44">
        <f>data1!Y6</f>
        <v>1.296886656781604</v>
      </c>
      <c r="E6" s="45">
        <f>data1!AA6</f>
        <v>2.3446739826654905</v>
      </c>
      <c r="G6" s="35" t="s">
        <v>36</v>
      </c>
      <c r="H6" s="43">
        <f>data1!W29</f>
        <v>1.4302127971170586</v>
      </c>
      <c r="I6" s="44">
        <f>data1!Y29</f>
        <v>0.9067934110796871</v>
      </c>
      <c r="J6" s="45">
        <f>data1!AA29</f>
        <v>1.1819397158848277</v>
      </c>
    </row>
    <row r="7" spans="2:10" ht="18">
      <c r="B7" s="35" t="s">
        <v>37</v>
      </c>
      <c r="C7" s="43">
        <f>data1!W7</f>
        <v>2.6298058118749967</v>
      </c>
      <c r="D7" s="44">
        <f>data1!Y7</f>
        <v>0.8200405642282638</v>
      </c>
      <c r="E7" s="45">
        <f>data1!AA7</f>
        <v>1.7685343912020368</v>
      </c>
      <c r="G7" s="35" t="s">
        <v>37</v>
      </c>
      <c r="H7" s="43">
        <f>data1!W30</f>
        <v>1.256485424591669</v>
      </c>
      <c r="I7" s="44">
        <f>data1!Y30</f>
        <v>0.9063887711062479</v>
      </c>
      <c r="J7" s="45">
        <f>data1!AA30</f>
        <v>1.0904990123901337</v>
      </c>
    </row>
    <row r="8" spans="2:10" ht="18">
      <c r="B8" s="35" t="s">
        <v>72</v>
      </c>
      <c r="C8" s="43">
        <f>data1!W8</f>
        <v>0.6855266413221983</v>
      </c>
      <c r="D8" s="44">
        <f>data1!Y8</f>
        <v>1.043102344857072</v>
      </c>
      <c r="E8" s="45">
        <f>data1!AA8</f>
        <v>0.8547465939581</v>
      </c>
      <c r="G8" s="35" t="s">
        <v>72</v>
      </c>
      <c r="H8" s="43">
        <f>data1!W31</f>
        <v>0.38215184551084747</v>
      </c>
      <c r="I8" s="44">
        <f>data1!Y31</f>
        <v>1.1327070798444083</v>
      </c>
      <c r="J8" s="45">
        <f>data1!AA31</f>
        <v>0.73698111522007</v>
      </c>
    </row>
    <row r="9" spans="2:10" ht="18">
      <c r="B9" s="35" t="s">
        <v>39</v>
      </c>
      <c r="C9" s="43">
        <f>data1!W9</f>
        <v>2.364219914162824</v>
      </c>
      <c r="D9" s="44">
        <f>data1!Y9</f>
        <v>0.90307445383635</v>
      </c>
      <c r="E9" s="45">
        <f>data1!AA9</f>
        <v>1.6694795033983745</v>
      </c>
      <c r="G9" s="35" t="s">
        <v>39</v>
      </c>
      <c r="H9" s="43">
        <f>data1!W32</f>
        <v>2.031210277725437</v>
      </c>
      <c r="I9" s="44">
        <f>data1!Y32</f>
        <v>0.6289887608097011</v>
      </c>
      <c r="J9" s="45">
        <f>data1!AA32</f>
        <v>1.3645809621442462</v>
      </c>
    </row>
    <row r="10" spans="2:10" ht="18">
      <c r="B10" s="65" t="s">
        <v>40</v>
      </c>
      <c r="C10" s="53">
        <f>data1!W10</f>
        <v>-0.39273978363415507</v>
      </c>
      <c r="D10" s="57">
        <f>data1!Y10</f>
        <v>0.997880054339495</v>
      </c>
      <c r="E10" s="71">
        <f>data1!AA10</f>
        <v>0.2635718281992494</v>
      </c>
      <c r="G10" s="65" t="s">
        <v>40</v>
      </c>
      <c r="H10" s="53">
        <f>data1!W33</f>
        <v>-0.8596430879336259</v>
      </c>
      <c r="I10" s="57">
        <f>data1!Y33</f>
        <v>0.4740355069228208</v>
      </c>
      <c r="J10" s="71">
        <f>data1!AA33</f>
        <v>-0.23012185749387015</v>
      </c>
    </row>
    <row r="11" spans="2:10" ht="18">
      <c r="B11" s="35" t="s">
        <v>41</v>
      </c>
      <c r="C11" s="43">
        <f>data1!W11</f>
        <v>1.7831405897419161</v>
      </c>
      <c r="D11" s="44">
        <f>data1!Y11</f>
        <v>1.2761552488264494</v>
      </c>
      <c r="E11" s="45">
        <f>data1!AA11</f>
        <v>1.5426740489978163</v>
      </c>
      <c r="G11" s="35" t="s">
        <v>41</v>
      </c>
      <c r="H11" s="43">
        <f>data1!W34</f>
        <v>1.2487183091534515</v>
      </c>
      <c r="I11" s="44">
        <f>data1!Y34</f>
        <v>0.9904736590562457</v>
      </c>
      <c r="J11" s="45">
        <f>data1!AA34</f>
        <v>1.1263096825590235</v>
      </c>
    </row>
    <row r="12" spans="2:10" ht="18">
      <c r="B12" s="35" t="s">
        <v>42</v>
      </c>
      <c r="C12" s="43">
        <f>data1!W12</f>
        <v>4.08852341603736</v>
      </c>
      <c r="D12" s="44">
        <f>data1!Y12</f>
        <v>1.233009325264245</v>
      </c>
      <c r="E12" s="45">
        <f>data1!AA12</f>
        <v>2.726007802765551</v>
      </c>
      <c r="G12" s="35" t="s">
        <v>42</v>
      </c>
      <c r="H12" s="43">
        <f>data1!W35</f>
        <v>3.2724427479732032</v>
      </c>
      <c r="I12" s="44">
        <f>data1!Y35</f>
        <v>1.6315308260153039</v>
      </c>
      <c r="J12" s="45">
        <f>data1!AA35</f>
        <v>2.4918920795008015</v>
      </c>
    </row>
    <row r="13" spans="2:10" ht="18">
      <c r="B13" s="35" t="s">
        <v>43</v>
      </c>
      <c r="C13" s="43">
        <f>data1!W13</f>
        <v>1.2032534573700238</v>
      </c>
      <c r="D13" s="44">
        <f>data1!Y13</f>
        <v>0.5258788408023296</v>
      </c>
      <c r="E13" s="45">
        <f>data1!AA13</f>
        <v>0.8818247077483576</v>
      </c>
      <c r="G13" s="35" t="s">
        <v>43</v>
      </c>
      <c r="H13" s="43">
        <f>data1!W36</f>
        <v>0.16228699827240955</v>
      </c>
      <c r="I13" s="44">
        <f>data1!Y36</f>
        <v>1.004287777615831</v>
      </c>
      <c r="J13" s="45">
        <f>data1!AA36</f>
        <v>0.5602509065110395</v>
      </c>
    </row>
    <row r="14" spans="2:10" ht="18">
      <c r="B14" s="35" t="s">
        <v>44</v>
      </c>
      <c r="C14" s="43">
        <f>data1!W14</f>
        <v>0.8858633585152154</v>
      </c>
      <c r="D14" s="44">
        <f>data1!Y14</f>
        <v>0.5909218916441139</v>
      </c>
      <c r="E14" s="45">
        <f>data1!AA14</f>
        <v>0.746046597755079</v>
      </c>
      <c r="G14" s="35" t="s">
        <v>44</v>
      </c>
      <c r="H14" s="43">
        <f>data1!W37</f>
        <v>0.5145426124190333</v>
      </c>
      <c r="I14" s="44">
        <f>data1!Y37</f>
        <v>0.5882402165895417</v>
      </c>
      <c r="J14" s="45">
        <f>data1!AA37</f>
        <v>0.5494452706732655</v>
      </c>
    </row>
    <row r="15" spans="2:10" ht="18">
      <c r="B15" s="35" t="s">
        <v>45</v>
      </c>
      <c r="C15" s="43">
        <f>data1!W15</f>
        <v>1.0040132426246462</v>
      </c>
      <c r="D15" s="44">
        <f>data1!Y15</f>
        <v>0.5040470255262441</v>
      </c>
      <c r="E15" s="45">
        <f>data1!AA15</f>
        <v>0.7668778655277153</v>
      </c>
      <c r="G15" s="35" t="s">
        <v>45</v>
      </c>
      <c r="H15" s="43">
        <f>data1!W38</f>
        <v>-1.393885213518653</v>
      </c>
      <c r="I15" s="44">
        <f>data1!Y38</f>
        <v>0.3481483031082977</v>
      </c>
      <c r="J15" s="45">
        <f>data1!AA38</f>
        <v>-0.5725136575923884</v>
      </c>
    </row>
    <row r="16" spans="2:10" ht="18">
      <c r="B16" s="35" t="s">
        <v>46</v>
      </c>
      <c r="C16" s="43">
        <f>data1!W16</f>
        <v>1.5337531161040863</v>
      </c>
      <c r="D16" s="44">
        <f>data1!Y16</f>
        <v>0.9869412328237681</v>
      </c>
      <c r="E16" s="45">
        <f>data1!AA16</f>
        <v>1.2743688631253747</v>
      </c>
      <c r="G16" s="35" t="s">
        <v>46</v>
      </c>
      <c r="H16" s="43">
        <f>data1!W39</f>
        <v>1.2030754951971367</v>
      </c>
      <c r="I16" s="44">
        <f>data1!Y39</f>
        <v>0.5498385123353211</v>
      </c>
      <c r="J16" s="45">
        <f>data1!AA39</f>
        <v>0.8931201202601047</v>
      </c>
    </row>
    <row r="17" spans="2:10" ht="18">
      <c r="B17" s="35" t="s">
        <v>47</v>
      </c>
      <c r="C17" s="43">
        <f>data1!W17</f>
        <v>0.46773363495933307</v>
      </c>
      <c r="D17" s="44">
        <f>data1!Y17</f>
        <v>1.5576043060858025</v>
      </c>
      <c r="E17" s="45">
        <f>data1!AA17</f>
        <v>0.9825224756514928</v>
      </c>
      <c r="G17" s="35" t="s">
        <v>47</v>
      </c>
      <c r="H17" s="43">
        <f>data1!W40</f>
        <v>-0.11097396523124248</v>
      </c>
      <c r="I17" s="44">
        <f>data1!Y40</f>
        <v>1.6573718219205391</v>
      </c>
      <c r="J17" s="45">
        <f>data1!AA40</f>
        <v>0.7227959609030554</v>
      </c>
    </row>
    <row r="18" spans="2:10" ht="18">
      <c r="B18" s="35" t="s">
        <v>48</v>
      </c>
      <c r="C18" s="43">
        <f>data1!W18</f>
        <v>2.5269358727720848</v>
      </c>
      <c r="D18" s="44">
        <f>data1!Y18</f>
        <v>-0.8303982630386897</v>
      </c>
      <c r="E18" s="45">
        <f>data1!AA18</f>
        <v>0.9226822658439104</v>
      </c>
      <c r="G18" s="35" t="s">
        <v>48</v>
      </c>
      <c r="H18" s="43">
        <f>data1!W41</f>
        <v>0.260058036905475</v>
      </c>
      <c r="I18" s="44">
        <f>data1!Y41</f>
        <v>-1.1903724710299213</v>
      </c>
      <c r="J18" s="45">
        <f>data1!AA41</f>
        <v>-0.42962302162457</v>
      </c>
    </row>
    <row r="19" spans="2:10" ht="18">
      <c r="B19" s="35" t="s">
        <v>49</v>
      </c>
      <c r="C19" s="43">
        <f>data1!W19</f>
        <v>-1.0529641046366223</v>
      </c>
      <c r="D19" s="44">
        <f>data1!Y19</f>
        <v>0.9883144981531311</v>
      </c>
      <c r="E19" s="45">
        <f>data1!AA19</f>
        <v>-0.09123764043423854</v>
      </c>
      <c r="G19" s="35" t="s">
        <v>49</v>
      </c>
      <c r="H19" s="43">
        <f>data1!W42</f>
        <v>-1.982711562566275</v>
      </c>
      <c r="I19" s="44">
        <f>data1!Y42</f>
        <v>1.0335411993287469</v>
      </c>
      <c r="J19" s="45">
        <f>data1!AA42</f>
        <v>-0.5653526813933163</v>
      </c>
    </row>
    <row r="20" spans="2:10" ht="18">
      <c r="B20" s="35" t="s">
        <v>50</v>
      </c>
      <c r="C20" s="43">
        <f>data1!W20</f>
        <v>-0.6151943356186296</v>
      </c>
      <c r="D20" s="44">
        <f>data1!Y20</f>
        <v>0.46111862552495886</v>
      </c>
      <c r="E20" s="45">
        <f>data1!AA20</f>
        <v>-0.10680691833849787</v>
      </c>
      <c r="G20" s="35" t="s">
        <v>50</v>
      </c>
      <c r="H20" s="43">
        <f>data1!W43</f>
        <v>-1.9408095234520584</v>
      </c>
      <c r="I20" s="44">
        <f>data1!Y43</f>
        <v>0.7279901541169531</v>
      </c>
      <c r="J20" s="45">
        <f>data1!AA43</f>
        <v>-0.6855721744626231</v>
      </c>
    </row>
    <row r="21" spans="2:10" ht="18">
      <c r="B21" s="35" t="s">
        <v>51</v>
      </c>
      <c r="C21" s="43">
        <f>data1!W21</f>
        <v>2.107403709258504</v>
      </c>
      <c r="D21" s="44">
        <f>data1!Y21</f>
        <v>1.2210801379008096</v>
      </c>
      <c r="E21" s="45">
        <f>data1!AA21</f>
        <v>1.6866029382918368</v>
      </c>
      <c r="G21" s="35" t="s">
        <v>51</v>
      </c>
      <c r="H21" s="43">
        <f>data1!W44</f>
        <v>2.123939771877148</v>
      </c>
      <c r="I21" s="44">
        <f>data1!Y44</f>
        <v>0.941716149700933</v>
      </c>
      <c r="J21" s="45">
        <f>data1!AA44</f>
        <v>1.5622229947399147</v>
      </c>
    </row>
    <row r="22" spans="2:10" ht="18">
      <c r="B22" s="35" t="s">
        <v>52</v>
      </c>
      <c r="C22" s="43">
        <f>data1!W22</f>
        <v>-1.2152244760971542</v>
      </c>
      <c r="D22" s="44">
        <f>data1!Y22</f>
        <v>1.4688085487602809</v>
      </c>
      <c r="E22" s="45">
        <f>data1!AA22</f>
        <v>0.047192568993525974</v>
      </c>
      <c r="G22" s="35" t="s">
        <v>52</v>
      </c>
      <c r="H22" s="43">
        <f>data1!W45</f>
        <v>-2.366519467445649</v>
      </c>
      <c r="I22" s="44">
        <f>data1!Y45</f>
        <v>1.6455870462816158</v>
      </c>
      <c r="J22" s="45">
        <f>data1!AA45</f>
        <v>-0.48618099120230074</v>
      </c>
    </row>
    <row r="23" spans="2:10" ht="18">
      <c r="B23" s="37" t="s">
        <v>73</v>
      </c>
      <c r="C23" s="48">
        <f>data1!W23</f>
        <v>0.9567275974871281</v>
      </c>
      <c r="D23" s="49">
        <f>data1!Y23</f>
        <v>0.6556275666357525</v>
      </c>
      <c r="E23" s="63">
        <f>data1!AA23</f>
        <v>0.8139891552682466</v>
      </c>
      <c r="G23" s="37" t="s">
        <v>73</v>
      </c>
      <c r="H23" s="48">
        <f>data1!W46</f>
        <v>-0.012905891191816732</v>
      </c>
      <c r="I23" s="49">
        <f>data1!Y46</f>
        <v>1.5132969997277312</v>
      </c>
      <c r="J23" s="63">
        <f>data1!AA46</f>
        <v>0.7071507283727518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01"/>
  <sheetViews>
    <sheetView zoomScalePageLayoutView="0" workbookViewId="0" topLeftCell="A137">
      <selection activeCell="B187" sqref="B187"/>
    </sheetView>
  </sheetViews>
  <sheetFormatPr defaultColWidth="11.00390625" defaultRowHeight="14.25"/>
  <sheetData>
    <row r="1" ht="14.25">
      <c r="A1" s="1" t="s">
        <v>0</v>
      </c>
    </row>
    <row r="3" spans="1:2" ht="14.25">
      <c r="A3" s="1" t="s">
        <v>1</v>
      </c>
      <c r="B3" s="2">
        <v>44792.8475</v>
      </c>
    </row>
    <row r="4" spans="1:2" ht="14.25">
      <c r="A4" s="1" t="s">
        <v>2</v>
      </c>
      <c r="B4" s="2">
        <v>44799.71141476852</v>
      </c>
    </row>
    <row r="5" spans="1:2" ht="14.25">
      <c r="A5" s="1" t="s">
        <v>3</v>
      </c>
      <c r="B5" s="1" t="s">
        <v>4</v>
      </c>
    </row>
    <row r="7" spans="1:2" ht="14.25">
      <c r="A7" s="1" t="s">
        <v>5</v>
      </c>
      <c r="B7" s="1" t="s">
        <v>6</v>
      </c>
    </row>
    <row r="8" spans="1:2" ht="14.25">
      <c r="A8" s="1" t="s">
        <v>7</v>
      </c>
      <c r="B8" s="1" t="s">
        <v>8</v>
      </c>
    </row>
    <row r="9" spans="1:2" ht="14.25">
      <c r="A9" s="1" t="s">
        <v>9</v>
      </c>
      <c r="B9" s="1" t="s">
        <v>10</v>
      </c>
    </row>
    <row r="11" spans="1:27" ht="14.25">
      <c r="A11" s="3" t="s">
        <v>11</v>
      </c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  <c r="G11" s="3" t="s">
        <v>17</v>
      </c>
      <c r="H11" s="3" t="s">
        <v>18</v>
      </c>
      <c r="I11" s="3" t="s">
        <v>19</v>
      </c>
      <c r="J11" s="3" t="s">
        <v>20</v>
      </c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  <c r="R11" s="3" t="s">
        <v>28</v>
      </c>
      <c r="S11" s="3" t="s">
        <v>29</v>
      </c>
      <c r="T11" s="3" t="s">
        <v>30</v>
      </c>
      <c r="U11" s="3" t="s">
        <v>31</v>
      </c>
      <c r="V11" s="3" t="s">
        <v>32</v>
      </c>
      <c r="W11" s="3" t="s">
        <v>33</v>
      </c>
      <c r="X11" s="10"/>
      <c r="Y11" s="10"/>
      <c r="Z11" s="10"/>
      <c r="AA11" s="10"/>
    </row>
    <row r="12" spans="1:27" ht="14.25">
      <c r="A12" s="3" t="s">
        <v>34</v>
      </c>
      <c r="B12" s="4">
        <v>1592817.8</v>
      </c>
      <c r="C12" s="4">
        <v>1643180.1</v>
      </c>
      <c r="D12" s="4">
        <v>1668088.3</v>
      </c>
      <c r="E12" s="4">
        <v>1675176.9</v>
      </c>
      <c r="F12" s="4">
        <v>1741954.4</v>
      </c>
      <c r="G12" s="4">
        <v>1796325.8</v>
      </c>
      <c r="H12" s="4">
        <v>1903540.4</v>
      </c>
      <c r="I12" s="4">
        <v>2018864.1</v>
      </c>
      <c r="J12" s="4">
        <v>2042092.2</v>
      </c>
      <c r="K12" s="4">
        <v>1810596.4</v>
      </c>
      <c r="L12" s="4">
        <v>1948029.9</v>
      </c>
      <c r="M12" s="4">
        <v>2037072</v>
      </c>
      <c r="N12" s="4">
        <v>2041420.3</v>
      </c>
      <c r="O12" s="4">
        <v>2045674.9</v>
      </c>
      <c r="P12" s="4">
        <v>2096223.5</v>
      </c>
      <c r="Q12" s="4">
        <v>2226405</v>
      </c>
      <c r="R12" s="4">
        <v>2290838.9</v>
      </c>
      <c r="S12" s="4">
        <v>2373148.5</v>
      </c>
      <c r="T12" s="4">
        <v>2438318</v>
      </c>
      <c r="U12" s="4">
        <v>2497839.4</v>
      </c>
      <c r="V12" s="4">
        <v>2347875.5</v>
      </c>
      <c r="W12" s="5" t="s">
        <v>53</v>
      </c>
      <c r="X12" s="1"/>
      <c r="Y12" s="1"/>
      <c r="Z12" s="1"/>
      <c r="AA12" s="1"/>
    </row>
    <row r="13" spans="1:27" ht="14.25">
      <c r="A13" s="3" t="s">
        <v>35</v>
      </c>
      <c r="B13" s="4">
        <v>52154.1</v>
      </c>
      <c r="C13" s="4">
        <v>52236.1</v>
      </c>
      <c r="D13" s="4">
        <v>52973.3</v>
      </c>
      <c r="E13" s="4">
        <v>52943.6</v>
      </c>
      <c r="F13" s="4">
        <v>55022.9</v>
      </c>
      <c r="G13" s="4">
        <v>56344.9</v>
      </c>
      <c r="H13" s="4">
        <v>56631.9</v>
      </c>
      <c r="I13" s="4">
        <v>59877.5</v>
      </c>
      <c r="J13" s="4">
        <v>57930.1</v>
      </c>
      <c r="K13" s="4">
        <v>53819.1</v>
      </c>
      <c r="L13" s="4">
        <v>58156.5</v>
      </c>
      <c r="M13" s="4">
        <v>59262.2</v>
      </c>
      <c r="N13" s="4">
        <v>58675.8</v>
      </c>
      <c r="O13" s="4">
        <v>59387.9</v>
      </c>
      <c r="P13" s="4">
        <v>60282.2</v>
      </c>
      <c r="Q13" s="4">
        <v>62670.7</v>
      </c>
      <c r="R13" s="4">
        <v>63277.4</v>
      </c>
      <c r="S13" s="4">
        <v>65457.1</v>
      </c>
      <c r="T13" s="4">
        <v>65328</v>
      </c>
      <c r="U13" s="4">
        <v>69207.2</v>
      </c>
      <c r="V13" s="4">
        <v>67409.2</v>
      </c>
      <c r="W13" s="5" t="s">
        <v>53</v>
      </c>
      <c r="X13" s="1"/>
      <c r="Y13" s="1"/>
      <c r="Z13" s="1"/>
      <c r="AA13" s="1"/>
    </row>
    <row r="14" spans="1:27" ht="14.25">
      <c r="A14" s="3" t="s">
        <v>36</v>
      </c>
      <c r="B14" s="4">
        <v>18686.6</v>
      </c>
      <c r="C14" s="4">
        <v>21524.6</v>
      </c>
      <c r="D14" s="4">
        <v>23929.7</v>
      </c>
      <c r="E14" s="4">
        <v>23385.7</v>
      </c>
      <c r="F14" s="4">
        <v>26764.9</v>
      </c>
      <c r="G14" s="4">
        <v>30433.3</v>
      </c>
      <c r="H14" s="4">
        <v>35600</v>
      </c>
      <c r="I14" s="4">
        <v>39460.8</v>
      </c>
      <c r="J14" s="4">
        <v>45225.7</v>
      </c>
      <c r="K14" s="4">
        <v>39916.8</v>
      </c>
      <c r="L14" s="4">
        <v>42302.5</v>
      </c>
      <c r="M14" s="4">
        <v>45993.7</v>
      </c>
      <c r="N14" s="4">
        <v>44897.5</v>
      </c>
      <c r="O14" s="4">
        <v>43842.2</v>
      </c>
      <c r="P14" s="4">
        <v>45357.4</v>
      </c>
      <c r="Q14" s="4">
        <v>48643.3</v>
      </c>
      <c r="R14" s="4">
        <v>50559.7</v>
      </c>
      <c r="S14" s="4">
        <v>53949.9</v>
      </c>
      <c r="T14" s="4">
        <v>56396.4</v>
      </c>
      <c r="U14" s="4">
        <v>59647</v>
      </c>
      <c r="V14" s="4">
        <v>55135.4</v>
      </c>
      <c r="W14" s="4">
        <v>59998</v>
      </c>
      <c r="X14" s="14"/>
      <c r="Y14" s="14"/>
      <c r="Z14" s="14"/>
      <c r="AA14" s="14"/>
    </row>
    <row r="15" spans="1:27" ht="14.25">
      <c r="A15" s="3" t="s">
        <v>37</v>
      </c>
      <c r="B15" s="4">
        <v>33728.4</v>
      </c>
      <c r="C15" s="4">
        <v>34012.7</v>
      </c>
      <c r="D15" s="4">
        <v>34594</v>
      </c>
      <c r="E15" s="4">
        <v>33916.7</v>
      </c>
      <c r="F15" s="4">
        <v>35421.8</v>
      </c>
      <c r="G15" s="4">
        <v>37570.8</v>
      </c>
      <c r="H15" s="4">
        <v>40365.7</v>
      </c>
      <c r="I15" s="4">
        <v>40373.7</v>
      </c>
      <c r="J15" s="4">
        <v>42068.7</v>
      </c>
      <c r="K15" s="4">
        <v>35907</v>
      </c>
      <c r="L15" s="4">
        <v>38651.3</v>
      </c>
      <c r="M15" s="4">
        <v>40304.5</v>
      </c>
      <c r="N15" s="4">
        <v>41916.1</v>
      </c>
      <c r="O15" s="4">
        <v>41763.2</v>
      </c>
      <c r="P15" s="4">
        <v>42047.3</v>
      </c>
      <c r="Q15" s="4">
        <v>42819.4</v>
      </c>
      <c r="R15" s="4">
        <v>45134.4</v>
      </c>
      <c r="S15" s="4">
        <v>46824</v>
      </c>
      <c r="T15" s="4">
        <v>48129.8</v>
      </c>
      <c r="U15" s="4">
        <v>49383.1</v>
      </c>
      <c r="V15" s="4">
        <v>47488.8</v>
      </c>
      <c r="W15" s="4">
        <v>48779.2</v>
      </c>
      <c r="X15" s="14"/>
      <c r="Y15" s="14"/>
      <c r="Z15" s="14"/>
      <c r="AA15" s="14"/>
    </row>
    <row r="16" spans="1:27" ht="14.25">
      <c r="A16" s="3" t="s">
        <v>38</v>
      </c>
      <c r="B16" s="4">
        <v>486433</v>
      </c>
      <c r="C16" s="4">
        <v>494926</v>
      </c>
      <c r="D16" s="4">
        <v>490405</v>
      </c>
      <c r="E16" s="4">
        <v>493720</v>
      </c>
      <c r="F16" s="4">
        <v>514281</v>
      </c>
      <c r="G16" s="4">
        <v>522575</v>
      </c>
      <c r="H16" s="4">
        <v>560151</v>
      </c>
      <c r="I16" s="4">
        <v>593110</v>
      </c>
      <c r="J16" s="4">
        <v>592151</v>
      </c>
      <c r="K16" s="4">
        <v>513651</v>
      </c>
      <c r="L16" s="4">
        <v>588587</v>
      </c>
      <c r="M16" s="4">
        <v>623147</v>
      </c>
      <c r="N16" s="4">
        <v>638638</v>
      </c>
      <c r="O16" s="4">
        <v>640727</v>
      </c>
      <c r="P16" s="4">
        <v>671145</v>
      </c>
      <c r="Q16" s="4">
        <v>695484</v>
      </c>
      <c r="R16" s="4">
        <v>731653</v>
      </c>
      <c r="S16" s="4">
        <v>759244</v>
      </c>
      <c r="T16" s="4">
        <v>771438</v>
      </c>
      <c r="U16" s="4">
        <v>777564</v>
      </c>
      <c r="V16" s="4">
        <v>715829</v>
      </c>
      <c r="W16" s="5" t="s">
        <v>53</v>
      </c>
      <c r="X16" s="1"/>
      <c r="Y16" s="1"/>
      <c r="Z16" s="1"/>
      <c r="AA16" s="1"/>
    </row>
    <row r="17" spans="1:27" ht="14.25">
      <c r="A17" s="3" t="s">
        <v>39</v>
      </c>
      <c r="B17" s="4">
        <v>121653</v>
      </c>
      <c r="C17" s="4">
        <v>128678</v>
      </c>
      <c r="D17" s="4">
        <v>133551</v>
      </c>
      <c r="E17" s="4">
        <v>139041</v>
      </c>
      <c r="F17" s="4">
        <v>144449</v>
      </c>
      <c r="G17" s="4">
        <v>152945</v>
      </c>
      <c r="H17" s="4">
        <v>161541</v>
      </c>
      <c r="I17" s="4">
        <v>169818</v>
      </c>
      <c r="J17" s="4">
        <v>176154</v>
      </c>
      <c r="K17" s="4">
        <v>158683</v>
      </c>
      <c r="L17" s="4">
        <v>160877</v>
      </c>
      <c r="M17" s="4">
        <v>161334</v>
      </c>
      <c r="N17" s="4">
        <v>154185</v>
      </c>
      <c r="O17" s="4">
        <v>153124</v>
      </c>
      <c r="P17" s="4">
        <v>153973</v>
      </c>
      <c r="Q17" s="4">
        <v>160015</v>
      </c>
      <c r="R17" s="4">
        <v>163489</v>
      </c>
      <c r="S17" s="4">
        <v>171001</v>
      </c>
      <c r="T17" s="4">
        <v>174727</v>
      </c>
      <c r="U17" s="4">
        <v>179996</v>
      </c>
      <c r="V17" s="4">
        <v>164803</v>
      </c>
      <c r="W17" s="5" t="s">
        <v>53</v>
      </c>
      <c r="X17" s="1"/>
      <c r="Y17" s="1"/>
      <c r="Z17" s="1"/>
      <c r="AA17" s="1"/>
    </row>
    <row r="18" spans="1:27" ht="14.25">
      <c r="A18" s="3" t="s">
        <v>40</v>
      </c>
      <c r="B18" s="4">
        <v>250449</v>
      </c>
      <c r="C18" s="4">
        <v>253372</v>
      </c>
      <c r="D18" s="4">
        <v>256277</v>
      </c>
      <c r="E18" s="4">
        <v>254158</v>
      </c>
      <c r="F18" s="4">
        <v>259256</v>
      </c>
      <c r="G18" s="4">
        <v>260128</v>
      </c>
      <c r="H18" s="4">
        <v>261754</v>
      </c>
      <c r="I18" s="4">
        <v>266559</v>
      </c>
      <c r="J18" s="4">
        <v>261278</v>
      </c>
      <c r="K18" s="4">
        <v>245643</v>
      </c>
      <c r="L18" s="4">
        <v>247960</v>
      </c>
      <c r="M18" s="4">
        <v>258423</v>
      </c>
      <c r="N18" s="4">
        <v>263616</v>
      </c>
      <c r="O18" s="4">
        <v>268570</v>
      </c>
      <c r="P18" s="4">
        <v>271380</v>
      </c>
      <c r="Q18" s="4">
        <v>280792</v>
      </c>
      <c r="R18" s="4">
        <v>281139</v>
      </c>
      <c r="S18" s="4">
        <v>282934</v>
      </c>
      <c r="T18" s="4">
        <v>288828</v>
      </c>
      <c r="U18" s="4">
        <v>300636</v>
      </c>
      <c r="V18" s="4">
        <v>272015</v>
      </c>
      <c r="W18" s="5" t="s">
        <v>53</v>
      </c>
      <c r="X18" s="1"/>
      <c r="Y18" s="1"/>
      <c r="Z18" s="1"/>
      <c r="AA18" s="1"/>
    </row>
    <row r="19" spans="1:27" ht="14.25">
      <c r="A19" s="3" t="s">
        <v>41</v>
      </c>
      <c r="B19" s="4">
        <v>247778</v>
      </c>
      <c r="C19" s="4">
        <v>254763.7</v>
      </c>
      <c r="D19" s="4">
        <v>260099.3</v>
      </c>
      <c r="E19" s="4">
        <v>257957.3</v>
      </c>
      <c r="F19" s="4">
        <v>265095.3</v>
      </c>
      <c r="G19" s="4">
        <v>267985.8</v>
      </c>
      <c r="H19" s="4">
        <v>280085.1</v>
      </c>
      <c r="I19" s="4">
        <v>296714.7</v>
      </c>
      <c r="J19" s="4">
        <v>296864.2</v>
      </c>
      <c r="K19" s="4">
        <v>259665.3</v>
      </c>
      <c r="L19" s="4">
        <v>270768.1</v>
      </c>
      <c r="M19" s="4">
        <v>275982</v>
      </c>
      <c r="N19" s="4">
        <v>270208.7</v>
      </c>
      <c r="O19" s="4">
        <v>270116.1</v>
      </c>
      <c r="P19" s="4">
        <v>272812.9</v>
      </c>
      <c r="Q19" s="4">
        <v>280624.5</v>
      </c>
      <c r="R19" s="4">
        <v>294384.9</v>
      </c>
      <c r="S19" s="4">
        <v>303816.3</v>
      </c>
      <c r="T19" s="4">
        <v>312968.8</v>
      </c>
      <c r="U19" s="4">
        <v>317319.6</v>
      </c>
      <c r="V19" s="4">
        <v>292171.2</v>
      </c>
      <c r="W19" s="4">
        <v>322274.5</v>
      </c>
      <c r="X19" s="14"/>
      <c r="Y19" s="14"/>
      <c r="Z19" s="14"/>
      <c r="AA19" s="14"/>
    </row>
    <row r="20" spans="1:27" ht="14.25">
      <c r="A20" s="3" t="s">
        <v>42</v>
      </c>
      <c r="B20" s="4">
        <v>11642.3</v>
      </c>
      <c r="C20" s="4">
        <v>13481</v>
      </c>
      <c r="D20" s="4">
        <v>15633.9</v>
      </c>
      <c r="E20" s="4">
        <v>16381.6</v>
      </c>
      <c r="F20" s="4">
        <v>18690.1</v>
      </c>
      <c r="G20" s="4">
        <v>20250.3</v>
      </c>
      <c r="H20" s="4">
        <v>20787.7</v>
      </c>
      <c r="I20" s="4">
        <v>23022</v>
      </c>
      <c r="J20" s="4">
        <v>23375.2</v>
      </c>
      <c r="K20" s="4">
        <v>19846</v>
      </c>
      <c r="L20" s="4">
        <v>21634.3</v>
      </c>
      <c r="M20" s="4">
        <v>22141.3</v>
      </c>
      <c r="N20" s="4">
        <v>21837.6</v>
      </c>
      <c r="O20" s="4">
        <v>22129.4</v>
      </c>
      <c r="P20" s="4">
        <v>23552.1</v>
      </c>
      <c r="Q20" s="4">
        <v>25769.3</v>
      </c>
      <c r="R20" s="4">
        <v>26126.9</v>
      </c>
      <c r="S20" s="4">
        <v>27406.7</v>
      </c>
      <c r="T20" s="4">
        <v>28309.6</v>
      </c>
      <c r="U20" s="4">
        <v>29128.3</v>
      </c>
      <c r="V20" s="4">
        <v>27203.6</v>
      </c>
      <c r="W20" s="5" t="s">
        <v>53</v>
      </c>
      <c r="X20" s="1"/>
      <c r="Y20" s="1"/>
      <c r="Z20" s="1"/>
      <c r="AA20" s="1"/>
    </row>
    <row r="21" spans="1:27" ht="14.25">
      <c r="A21" s="3" t="s">
        <v>43</v>
      </c>
      <c r="B21" s="4">
        <v>76617</v>
      </c>
      <c r="C21" s="4">
        <v>81876</v>
      </c>
      <c r="D21" s="4">
        <v>81091</v>
      </c>
      <c r="E21" s="4">
        <v>81508</v>
      </c>
      <c r="F21" s="4">
        <v>84289</v>
      </c>
      <c r="G21" s="4">
        <v>89111</v>
      </c>
      <c r="H21" s="4">
        <v>95432</v>
      </c>
      <c r="I21" s="4">
        <v>99956</v>
      </c>
      <c r="J21" s="4">
        <v>105876</v>
      </c>
      <c r="K21" s="4">
        <v>93380</v>
      </c>
      <c r="L21" s="4">
        <v>95697</v>
      </c>
      <c r="M21" s="4">
        <v>100708</v>
      </c>
      <c r="N21" s="4">
        <v>103458</v>
      </c>
      <c r="O21" s="4">
        <v>102063</v>
      </c>
      <c r="P21" s="4">
        <v>97768</v>
      </c>
      <c r="Q21" s="4">
        <v>99091</v>
      </c>
      <c r="R21" s="4">
        <v>96745</v>
      </c>
      <c r="S21" s="4">
        <v>100705</v>
      </c>
      <c r="T21" s="4">
        <v>105270</v>
      </c>
      <c r="U21" s="4">
        <v>106790</v>
      </c>
      <c r="V21" s="4">
        <v>103994</v>
      </c>
      <c r="W21" s="4">
        <v>114551</v>
      </c>
      <c r="X21" s="14"/>
      <c r="Y21" s="14"/>
      <c r="Z21" s="14"/>
      <c r="AA21" s="14"/>
    </row>
    <row r="22" spans="1:27" ht="14.25">
      <c r="A22" s="3" t="s">
        <v>44</v>
      </c>
      <c r="B22" s="4">
        <v>46109.4</v>
      </c>
      <c r="C22" s="4">
        <v>48207.1</v>
      </c>
      <c r="D22" s="4">
        <v>47967.1</v>
      </c>
      <c r="E22" s="4">
        <v>48673.3</v>
      </c>
      <c r="F22" s="4">
        <v>50737.6</v>
      </c>
      <c r="G22" s="4">
        <v>52955.2</v>
      </c>
      <c r="H22" s="4">
        <v>56872.4</v>
      </c>
      <c r="I22" s="4">
        <v>60864.9</v>
      </c>
      <c r="J22" s="4">
        <v>61029</v>
      </c>
      <c r="K22" s="4">
        <v>56837.8</v>
      </c>
      <c r="L22" s="4">
        <v>58433.6</v>
      </c>
      <c r="M22" s="4">
        <v>61443</v>
      </c>
      <c r="N22" s="4">
        <v>63655.2</v>
      </c>
      <c r="O22" s="4">
        <v>64132.3</v>
      </c>
      <c r="P22" s="4">
        <v>65542.6</v>
      </c>
      <c r="Q22" s="4">
        <v>67495.3</v>
      </c>
      <c r="R22" s="4">
        <v>71152.6</v>
      </c>
      <c r="S22" s="4">
        <v>72713.4</v>
      </c>
      <c r="T22" s="4">
        <v>75430.7</v>
      </c>
      <c r="U22" s="4">
        <v>76628.8</v>
      </c>
      <c r="V22" s="4">
        <v>72793.2</v>
      </c>
      <c r="W22" s="5" t="s">
        <v>53</v>
      </c>
      <c r="X22" s="1"/>
      <c r="Y22" s="1"/>
      <c r="Z22" s="1"/>
      <c r="AA22" s="1"/>
    </row>
    <row r="23" spans="1:27" ht="14.25">
      <c r="A23" s="3" t="s">
        <v>45</v>
      </c>
      <c r="B23" s="4">
        <v>40170.9</v>
      </c>
      <c r="C23" s="4">
        <v>43053.8</v>
      </c>
      <c r="D23" s="4">
        <v>42313.5</v>
      </c>
      <c r="E23" s="4">
        <v>41282.4</v>
      </c>
      <c r="F23" s="4">
        <v>46206.6</v>
      </c>
      <c r="G23" s="4">
        <v>54112.4</v>
      </c>
      <c r="H23" s="4">
        <v>60550.3</v>
      </c>
      <c r="I23" s="4">
        <v>68583.9</v>
      </c>
      <c r="J23" s="4">
        <v>78738.9</v>
      </c>
      <c r="K23" s="4">
        <v>69520.3</v>
      </c>
      <c r="L23" s="4">
        <v>77739</v>
      </c>
      <c r="M23" s="4">
        <v>83316.5</v>
      </c>
      <c r="N23" s="4">
        <v>87070.3</v>
      </c>
      <c r="O23" s="4">
        <v>85656.7</v>
      </c>
      <c r="P23" s="4">
        <v>91105.3</v>
      </c>
      <c r="Q23" s="4">
        <v>99128.8</v>
      </c>
      <c r="R23" s="4">
        <v>99630.8</v>
      </c>
      <c r="S23" s="4">
        <v>103570.6</v>
      </c>
      <c r="T23" s="4">
        <v>108741.1</v>
      </c>
      <c r="U23" s="4">
        <v>114398.7</v>
      </c>
      <c r="V23" s="4">
        <v>111767</v>
      </c>
      <c r="W23" s="5" t="s">
        <v>53</v>
      </c>
      <c r="X23" s="1"/>
      <c r="Y23" s="1"/>
      <c r="Z23" s="1"/>
      <c r="AA23" s="1"/>
    </row>
    <row r="24" spans="1:27" ht="14.25">
      <c r="A24" s="3" t="s">
        <v>46</v>
      </c>
      <c r="B24" s="4">
        <v>22809.4</v>
      </c>
      <c r="C24" s="4">
        <v>23554.8</v>
      </c>
      <c r="D24" s="4">
        <v>24016.5</v>
      </c>
      <c r="E24" s="4">
        <v>23896.9</v>
      </c>
      <c r="F24" s="4">
        <v>24390.4</v>
      </c>
      <c r="G24" s="4">
        <v>24365.5</v>
      </c>
      <c r="H24" s="4">
        <v>25478.1</v>
      </c>
      <c r="I24" s="4">
        <v>26829.4</v>
      </c>
      <c r="J24" s="4">
        <v>25983.6</v>
      </c>
      <c r="K24" s="4">
        <v>25064.8</v>
      </c>
      <c r="L24" s="4">
        <v>26607.6</v>
      </c>
      <c r="M24" s="4">
        <v>25601.4</v>
      </c>
      <c r="N24" s="4">
        <v>24998.6</v>
      </c>
      <c r="O24" s="4">
        <v>25401.2</v>
      </c>
      <c r="P24" s="4">
        <v>26472.8</v>
      </c>
      <c r="Q24" s="4">
        <v>28588.6</v>
      </c>
      <c r="R24" s="4">
        <v>29521.2</v>
      </c>
      <c r="S24" s="4">
        <v>30595.4</v>
      </c>
      <c r="T24" s="4">
        <v>32135.3</v>
      </c>
      <c r="U24" s="4">
        <v>32285.4</v>
      </c>
      <c r="V24" s="4">
        <v>30290.8</v>
      </c>
      <c r="W24" s="5" t="s">
        <v>53</v>
      </c>
      <c r="X24" s="1"/>
      <c r="Y24" s="1"/>
      <c r="Z24" s="1"/>
      <c r="AA24" s="1"/>
    </row>
    <row r="25" spans="1:27" ht="14.25">
      <c r="A25" s="3" t="s">
        <v>47</v>
      </c>
      <c r="B25" s="4">
        <v>5417.6</v>
      </c>
      <c r="C25" s="4">
        <v>5849.5</v>
      </c>
      <c r="D25" s="4">
        <v>6202.3</v>
      </c>
      <c r="E25" s="4">
        <v>6539</v>
      </c>
      <c r="F25" s="4">
        <v>6903.4</v>
      </c>
      <c r="G25" s="4">
        <v>7019.5</v>
      </c>
      <c r="H25" s="4">
        <v>7539.7</v>
      </c>
      <c r="I25" s="4">
        <v>8315.4</v>
      </c>
      <c r="J25" s="4">
        <v>8550.5</v>
      </c>
      <c r="K25" s="4">
        <v>7466.6</v>
      </c>
      <c r="L25" s="4">
        <v>7628.3</v>
      </c>
      <c r="M25" s="4">
        <v>8043.5</v>
      </c>
      <c r="N25" s="4">
        <v>8111.6</v>
      </c>
      <c r="O25" s="4">
        <v>8363</v>
      </c>
      <c r="P25" s="4">
        <v>8736.8</v>
      </c>
      <c r="Q25" s="4">
        <v>9080.9</v>
      </c>
      <c r="R25" s="4">
        <v>9492.4</v>
      </c>
      <c r="S25" s="4">
        <v>10188</v>
      </c>
      <c r="T25" s="4">
        <v>10691.7</v>
      </c>
      <c r="U25" s="4">
        <v>11483.7</v>
      </c>
      <c r="V25" s="4">
        <v>11274.5</v>
      </c>
      <c r="W25" s="5" t="s">
        <v>53</v>
      </c>
      <c r="X25" s="1"/>
      <c r="Y25" s="1"/>
      <c r="Z25" s="1"/>
      <c r="AA25" s="1"/>
    </row>
    <row r="26" spans="1:27" ht="14.25">
      <c r="A26" s="3" t="s">
        <v>48</v>
      </c>
      <c r="B26" s="4">
        <v>5457</v>
      </c>
      <c r="C26" s="4">
        <v>5942.7</v>
      </c>
      <c r="D26" s="4">
        <v>6220.8</v>
      </c>
      <c r="E26" s="4">
        <v>7616.7</v>
      </c>
      <c r="F26" s="4">
        <v>9240.1</v>
      </c>
      <c r="G26" s="4">
        <v>10333.7</v>
      </c>
      <c r="H26" s="4">
        <v>12653.6</v>
      </c>
      <c r="I26" s="4">
        <v>15097.4</v>
      </c>
      <c r="J26" s="4">
        <v>16415.4</v>
      </c>
      <c r="K26" s="4">
        <v>13327.3</v>
      </c>
      <c r="L26" s="4">
        <v>15519.7</v>
      </c>
      <c r="M26" s="4">
        <v>16485.4</v>
      </c>
      <c r="N26" s="4">
        <v>16889</v>
      </c>
      <c r="O26" s="4">
        <v>16314.3</v>
      </c>
      <c r="P26" s="4">
        <v>18019.2</v>
      </c>
      <c r="Q26" s="4">
        <v>18777.8</v>
      </c>
      <c r="R26" s="4">
        <v>18142</v>
      </c>
      <c r="S26" s="4">
        <v>18052.2</v>
      </c>
      <c r="T26" s="4">
        <v>19702.2</v>
      </c>
      <c r="U26" s="4">
        <v>22218.3</v>
      </c>
      <c r="V26" s="4">
        <v>19829.4</v>
      </c>
      <c r="W26" s="5" t="s">
        <v>53</v>
      </c>
      <c r="X26" s="1"/>
      <c r="Y26" s="1"/>
      <c r="Z26" s="1"/>
      <c r="AA26" s="1"/>
    </row>
    <row r="27" spans="1:27" ht="14.25">
      <c r="A27" s="3" t="s">
        <v>49</v>
      </c>
      <c r="B27" s="4">
        <v>35758</v>
      </c>
      <c r="C27" s="4">
        <v>37293</v>
      </c>
      <c r="D27" s="4">
        <v>37455</v>
      </c>
      <c r="E27" s="4">
        <v>37158</v>
      </c>
      <c r="F27" s="4">
        <v>38303</v>
      </c>
      <c r="G27" s="4">
        <v>38918</v>
      </c>
      <c r="H27" s="4">
        <v>42382</v>
      </c>
      <c r="I27" s="4">
        <v>46335</v>
      </c>
      <c r="J27" s="4">
        <v>45607</v>
      </c>
      <c r="K27" s="4">
        <v>35904</v>
      </c>
      <c r="L27" s="4">
        <v>38486</v>
      </c>
      <c r="M27" s="4">
        <v>38385</v>
      </c>
      <c r="N27" s="4">
        <v>35304</v>
      </c>
      <c r="O27" s="4">
        <v>35984</v>
      </c>
      <c r="P27" s="4">
        <v>36310</v>
      </c>
      <c r="Q27" s="4">
        <v>37366</v>
      </c>
      <c r="R27" s="4">
        <v>37991</v>
      </c>
      <c r="S27" s="4">
        <v>41205</v>
      </c>
      <c r="T27" s="4">
        <v>41047</v>
      </c>
      <c r="U27" s="4">
        <v>41903</v>
      </c>
      <c r="V27" s="4">
        <v>41306</v>
      </c>
      <c r="W27" s="4">
        <v>45010</v>
      </c>
      <c r="X27" s="14"/>
      <c r="Y27" s="14"/>
      <c r="Z27" s="14"/>
      <c r="AA27" s="14"/>
    </row>
    <row r="28" spans="1:27" ht="14.25">
      <c r="A28" s="3" t="s">
        <v>50</v>
      </c>
      <c r="B28" s="4">
        <v>64648.1</v>
      </c>
      <c r="C28" s="4">
        <v>59613.9</v>
      </c>
      <c r="D28" s="4">
        <v>60997.9</v>
      </c>
      <c r="E28" s="4">
        <v>62352.2</v>
      </c>
      <c r="F28" s="4">
        <v>64125</v>
      </c>
      <c r="G28" s="4">
        <v>64860.5</v>
      </c>
      <c r="H28" s="4">
        <v>69388.2</v>
      </c>
      <c r="I28" s="4">
        <v>73445.3</v>
      </c>
      <c r="J28" s="4">
        <v>69670.7</v>
      </c>
      <c r="K28" s="4">
        <v>54414.7</v>
      </c>
      <c r="L28" s="4">
        <v>70361.1</v>
      </c>
      <c r="M28" s="4">
        <v>76359.8</v>
      </c>
      <c r="N28" s="4">
        <v>76253.4</v>
      </c>
      <c r="O28" s="4">
        <v>74460.5</v>
      </c>
      <c r="P28" s="4">
        <v>72117.7</v>
      </c>
      <c r="Q28" s="4">
        <v>75775.8</v>
      </c>
      <c r="R28" s="4">
        <v>75201.7</v>
      </c>
      <c r="S28" s="4">
        <v>77437.2</v>
      </c>
      <c r="T28" s="4">
        <v>75562.7</v>
      </c>
      <c r="U28" s="4">
        <v>77056.6</v>
      </c>
      <c r="V28" s="5" t="s">
        <v>53</v>
      </c>
      <c r="W28" s="5" t="s">
        <v>53</v>
      </c>
      <c r="X28" s="1"/>
      <c r="Y28" s="1"/>
      <c r="Z28" s="1"/>
      <c r="AA28" s="1"/>
    </row>
    <row r="29" spans="1:27" ht="14.25">
      <c r="A29" s="3" t="s">
        <v>51</v>
      </c>
      <c r="B29" s="4">
        <v>62537.1</v>
      </c>
      <c r="C29" s="4">
        <v>68587.5</v>
      </c>
      <c r="D29" s="4">
        <v>70491.3</v>
      </c>
      <c r="E29" s="4">
        <v>67452.7</v>
      </c>
      <c r="F29" s="4">
        <v>67745.3</v>
      </c>
      <c r="G29" s="4">
        <v>71101.6</v>
      </c>
      <c r="H29" s="4">
        <v>75732.5</v>
      </c>
      <c r="I29" s="4">
        <v>77809.8</v>
      </c>
      <c r="J29" s="4">
        <v>84156.7</v>
      </c>
      <c r="K29" s="4">
        <v>81817.6</v>
      </c>
      <c r="L29" s="4">
        <v>92275.7</v>
      </c>
      <c r="M29" s="4">
        <v>106521.9</v>
      </c>
      <c r="N29" s="4">
        <v>108053.9</v>
      </c>
      <c r="O29" s="4">
        <v>107872.3</v>
      </c>
      <c r="P29" s="4">
        <v>109301.7</v>
      </c>
      <c r="Q29" s="4">
        <v>123329</v>
      </c>
      <c r="R29" s="4">
        <v>122790.2</v>
      </c>
      <c r="S29" s="4">
        <v>122444.3</v>
      </c>
      <c r="T29" s="4">
        <v>123898.8</v>
      </c>
      <c r="U29" s="4">
        <v>131786.4</v>
      </c>
      <c r="V29" s="4">
        <v>133960.7</v>
      </c>
      <c r="W29" s="5" t="s">
        <v>53</v>
      </c>
      <c r="X29" s="1"/>
      <c r="Y29" s="1"/>
      <c r="Z29" s="1"/>
      <c r="AA29" s="1"/>
    </row>
    <row r="30" spans="1:27" ht="14.25">
      <c r="A30" s="3" t="s">
        <v>52</v>
      </c>
      <c r="B30" s="4">
        <v>317998.9</v>
      </c>
      <c r="C30" s="4">
        <v>302563.2</v>
      </c>
      <c r="D30" s="4">
        <v>301351.7</v>
      </c>
      <c r="E30" s="4">
        <v>280147.1</v>
      </c>
      <c r="F30" s="4">
        <v>287267.6</v>
      </c>
      <c r="G30" s="4">
        <v>296197.7</v>
      </c>
      <c r="H30" s="4">
        <v>313272.1</v>
      </c>
      <c r="I30" s="4">
        <v>311703.2</v>
      </c>
      <c r="J30" s="4">
        <v>281290.5</v>
      </c>
      <c r="K30" s="4">
        <v>237707.4</v>
      </c>
      <c r="L30" s="4">
        <v>259370</v>
      </c>
      <c r="M30" s="4">
        <v>258975.9</v>
      </c>
      <c r="N30" s="4">
        <v>285350.3</v>
      </c>
      <c r="O30" s="4">
        <v>284691.4</v>
      </c>
      <c r="P30" s="4">
        <v>302323.5</v>
      </c>
      <c r="Q30" s="4">
        <v>335823.3</v>
      </c>
      <c r="R30" s="4">
        <v>296594.2</v>
      </c>
      <c r="S30" s="4">
        <v>292339.2</v>
      </c>
      <c r="T30" s="4">
        <v>299523</v>
      </c>
      <c r="U30" s="5" t="s">
        <v>53</v>
      </c>
      <c r="V30" s="5" t="s">
        <v>53</v>
      </c>
      <c r="W30" s="5" t="s">
        <v>53</v>
      </c>
      <c r="X30" s="1"/>
      <c r="Y30" s="1"/>
      <c r="Z30" s="1"/>
      <c r="AA30" s="1"/>
    </row>
    <row r="32" ht="14.25">
      <c r="A32" s="1" t="s">
        <v>54</v>
      </c>
    </row>
    <row r="33" spans="1:2" ht="14.25">
      <c r="A33" s="1" t="s">
        <v>53</v>
      </c>
      <c r="B33" s="1" t="s">
        <v>55</v>
      </c>
    </row>
    <row r="35" spans="1:2" ht="14.25">
      <c r="A35" s="1" t="s">
        <v>5</v>
      </c>
      <c r="B35" s="1" t="s">
        <v>6</v>
      </c>
    </row>
    <row r="36" spans="1:2" ht="14.25">
      <c r="A36" s="1" t="s">
        <v>7</v>
      </c>
      <c r="B36" s="1" t="s">
        <v>8</v>
      </c>
    </row>
    <row r="37" spans="1:2" ht="14.25">
      <c r="A37" s="1" t="s">
        <v>9</v>
      </c>
      <c r="B37" s="1" t="s">
        <v>56</v>
      </c>
    </row>
    <row r="39" spans="1:27" ht="14.25">
      <c r="A39" s="3" t="s">
        <v>11</v>
      </c>
      <c r="B39" s="3" t="s">
        <v>12</v>
      </c>
      <c r="C39" s="3" t="s">
        <v>13</v>
      </c>
      <c r="D39" s="3" t="s">
        <v>14</v>
      </c>
      <c r="E39" s="3" t="s">
        <v>15</v>
      </c>
      <c r="F39" s="3" t="s">
        <v>16</v>
      </c>
      <c r="G39" s="3" t="s">
        <v>17</v>
      </c>
      <c r="H39" s="3" t="s">
        <v>18</v>
      </c>
      <c r="I39" s="3" t="s">
        <v>19</v>
      </c>
      <c r="J39" s="3" t="s">
        <v>20</v>
      </c>
      <c r="K39" s="3" t="s">
        <v>21</v>
      </c>
      <c r="L39" s="3" t="s">
        <v>22</v>
      </c>
      <c r="M39" s="3" t="s">
        <v>23</v>
      </c>
      <c r="N39" s="3" t="s">
        <v>24</v>
      </c>
      <c r="O39" s="3" t="s">
        <v>25</v>
      </c>
      <c r="P39" s="3" t="s">
        <v>26</v>
      </c>
      <c r="Q39" s="3" t="s">
        <v>27</v>
      </c>
      <c r="R39" s="3" t="s">
        <v>28</v>
      </c>
      <c r="S39" s="3" t="s">
        <v>29</v>
      </c>
      <c r="T39" s="3" t="s">
        <v>30</v>
      </c>
      <c r="U39" s="3" t="s">
        <v>31</v>
      </c>
      <c r="V39" s="3" t="s">
        <v>32</v>
      </c>
      <c r="W39" s="3" t="s">
        <v>33</v>
      </c>
      <c r="X39" s="10"/>
      <c r="Y39" s="10"/>
      <c r="Z39" s="10"/>
      <c r="AA39" s="10"/>
    </row>
    <row r="40" spans="1:27" ht="14.25">
      <c r="A40" s="3" t="s">
        <v>34</v>
      </c>
      <c r="B40" s="4">
        <v>4874898.7</v>
      </c>
      <c r="C40" s="4">
        <v>5056638</v>
      </c>
      <c r="D40" s="4">
        <v>5054867.5</v>
      </c>
      <c r="E40" s="4">
        <v>5108775.9</v>
      </c>
      <c r="F40" s="4">
        <v>5409948.6</v>
      </c>
      <c r="G40" s="4">
        <v>5750636.7</v>
      </c>
      <c r="H40" s="4">
        <v>6271529.4</v>
      </c>
      <c r="I40" s="4">
        <v>6760995.7</v>
      </c>
      <c r="J40" s="4">
        <v>6998957.8</v>
      </c>
      <c r="K40" s="4">
        <v>5805334.9</v>
      </c>
      <c r="L40" s="4">
        <v>6419109.5</v>
      </c>
      <c r="M40" s="4">
        <v>6979186.1</v>
      </c>
      <c r="N40" s="4">
        <v>6972997</v>
      </c>
      <c r="O40" s="4">
        <v>6894390.4</v>
      </c>
      <c r="P40" s="4">
        <v>6939983</v>
      </c>
      <c r="Q40" s="4">
        <v>7070363</v>
      </c>
      <c r="R40" s="4">
        <v>7091041.1</v>
      </c>
      <c r="S40" s="4">
        <v>7555018.9</v>
      </c>
      <c r="T40" s="4">
        <v>7857346.3</v>
      </c>
      <c r="U40" s="4">
        <v>7927861.8</v>
      </c>
      <c r="V40" s="4">
        <v>7235231.8</v>
      </c>
      <c r="W40" s="5" t="s">
        <v>53</v>
      </c>
      <c r="X40" s="1"/>
      <c r="Y40" s="1"/>
      <c r="Z40" s="1"/>
      <c r="AA40" s="1"/>
    </row>
    <row r="41" spans="1:27" ht="14.25">
      <c r="A41" s="3" t="s">
        <v>35</v>
      </c>
      <c r="B41" s="4">
        <v>182332.1</v>
      </c>
      <c r="C41" s="4">
        <v>184653</v>
      </c>
      <c r="D41" s="4">
        <v>178495.8</v>
      </c>
      <c r="E41" s="4">
        <v>175545.8</v>
      </c>
      <c r="F41" s="4">
        <v>190449</v>
      </c>
      <c r="G41" s="4">
        <v>198065.1</v>
      </c>
      <c r="H41" s="4">
        <v>216848.5</v>
      </c>
      <c r="I41" s="4">
        <v>231479</v>
      </c>
      <c r="J41" s="4">
        <v>239549.9</v>
      </c>
      <c r="K41" s="4">
        <v>197533.9</v>
      </c>
      <c r="L41" s="4">
        <v>225466.1</v>
      </c>
      <c r="M41" s="4">
        <v>254456.2</v>
      </c>
      <c r="N41" s="4">
        <v>254626.1</v>
      </c>
      <c r="O41" s="4">
        <v>248617.1</v>
      </c>
      <c r="P41" s="4">
        <v>244449.4</v>
      </c>
      <c r="Q41" s="4">
        <v>238320.1</v>
      </c>
      <c r="R41" s="4">
        <v>238030</v>
      </c>
      <c r="S41" s="4">
        <v>253565.6</v>
      </c>
      <c r="T41" s="4">
        <v>263662.4</v>
      </c>
      <c r="U41" s="4">
        <v>264447.1</v>
      </c>
      <c r="V41" s="4">
        <v>245219.6</v>
      </c>
      <c r="W41" s="5" t="s">
        <v>53</v>
      </c>
      <c r="X41" s="1"/>
      <c r="Y41" s="1"/>
      <c r="Z41" s="1"/>
      <c r="AA41" s="1"/>
    </row>
    <row r="42" spans="1:27" ht="14.25">
      <c r="A42" s="3" t="s">
        <v>36</v>
      </c>
      <c r="B42" s="4">
        <v>61579.7</v>
      </c>
      <c r="C42" s="4">
        <v>71942.8</v>
      </c>
      <c r="D42" s="4">
        <v>79609.1</v>
      </c>
      <c r="E42" s="4">
        <v>82359.1</v>
      </c>
      <c r="F42" s="4">
        <v>94628.5</v>
      </c>
      <c r="G42" s="4">
        <v>108761</v>
      </c>
      <c r="H42" s="4">
        <v>130438.1</v>
      </c>
      <c r="I42" s="4">
        <v>144402.7</v>
      </c>
      <c r="J42" s="4">
        <v>163240.1</v>
      </c>
      <c r="K42" s="4">
        <v>131633.8</v>
      </c>
      <c r="L42" s="4">
        <v>150319.5</v>
      </c>
      <c r="M42" s="4">
        <v>168638.3</v>
      </c>
      <c r="N42" s="4">
        <v>166598</v>
      </c>
      <c r="O42" s="4">
        <v>161752.2</v>
      </c>
      <c r="P42" s="4">
        <v>164568.1</v>
      </c>
      <c r="Q42" s="4">
        <v>172380.1</v>
      </c>
      <c r="R42" s="4">
        <v>175479</v>
      </c>
      <c r="S42" s="4">
        <v>192969.6</v>
      </c>
      <c r="T42" s="4">
        <v>205764.4</v>
      </c>
      <c r="U42" s="4">
        <v>208703.8</v>
      </c>
      <c r="V42" s="4">
        <v>186664.2</v>
      </c>
      <c r="W42" s="4">
        <v>214996.5</v>
      </c>
      <c r="X42" s="14"/>
      <c r="Y42" s="14"/>
      <c r="Z42" s="14"/>
      <c r="AA42" s="14"/>
    </row>
    <row r="43" spans="1:27" ht="14.25">
      <c r="A43" s="3" t="s">
        <v>37</v>
      </c>
      <c r="B43" s="4">
        <v>80576.8</v>
      </c>
      <c r="C43" s="4">
        <v>83492.7</v>
      </c>
      <c r="D43" s="4">
        <v>83179.7</v>
      </c>
      <c r="E43" s="4">
        <v>81613.6</v>
      </c>
      <c r="F43" s="4">
        <v>84882.2</v>
      </c>
      <c r="G43" s="4">
        <v>92870</v>
      </c>
      <c r="H43" s="4">
        <v>100329.1</v>
      </c>
      <c r="I43" s="4">
        <v>104514.7</v>
      </c>
      <c r="J43" s="4">
        <v>112243.2</v>
      </c>
      <c r="K43" s="4">
        <v>94279.4</v>
      </c>
      <c r="L43" s="4">
        <v>97654</v>
      </c>
      <c r="M43" s="4">
        <v>105205.5</v>
      </c>
      <c r="N43" s="4">
        <v>109443.2</v>
      </c>
      <c r="O43" s="4">
        <v>107386.1</v>
      </c>
      <c r="P43" s="4">
        <v>107711.5</v>
      </c>
      <c r="Q43" s="4">
        <v>108700</v>
      </c>
      <c r="R43" s="4">
        <v>111251.7</v>
      </c>
      <c r="S43" s="4">
        <v>116842.8</v>
      </c>
      <c r="T43" s="4">
        <v>119843.7</v>
      </c>
      <c r="U43" s="4">
        <v>122154.8</v>
      </c>
      <c r="V43" s="4">
        <v>120595.1</v>
      </c>
      <c r="W43" s="4">
        <v>133758.9</v>
      </c>
      <c r="X43" s="14"/>
      <c r="Y43" s="14"/>
      <c r="Z43" s="14"/>
      <c r="AA43" s="14"/>
    </row>
    <row r="44" spans="1:27" ht="14.25">
      <c r="A44" s="3" t="s">
        <v>38</v>
      </c>
      <c r="B44" s="4">
        <v>1377290</v>
      </c>
      <c r="C44" s="4">
        <v>1414482</v>
      </c>
      <c r="D44" s="4">
        <v>1386574</v>
      </c>
      <c r="E44" s="4">
        <v>1408901</v>
      </c>
      <c r="F44" s="4">
        <v>1485367</v>
      </c>
      <c r="G44" s="4">
        <v>1557548</v>
      </c>
      <c r="H44" s="4">
        <v>1699231</v>
      </c>
      <c r="I44" s="4">
        <v>1836764</v>
      </c>
      <c r="J44" s="4">
        <v>1879759</v>
      </c>
      <c r="K44" s="4">
        <v>1565708</v>
      </c>
      <c r="L44" s="4">
        <v>1767283</v>
      </c>
      <c r="M44" s="4">
        <v>1963179</v>
      </c>
      <c r="N44" s="4">
        <v>1965650</v>
      </c>
      <c r="O44" s="4">
        <v>1953358</v>
      </c>
      <c r="P44" s="4">
        <v>1991898</v>
      </c>
      <c r="Q44" s="4">
        <v>2022823</v>
      </c>
      <c r="R44" s="4">
        <v>2066185</v>
      </c>
      <c r="S44" s="4">
        <v>2183294</v>
      </c>
      <c r="T44" s="4">
        <v>2228649</v>
      </c>
      <c r="U44" s="4">
        <v>2226301</v>
      </c>
      <c r="V44" s="4">
        <v>2025069</v>
      </c>
      <c r="W44" s="5" t="s">
        <v>53</v>
      </c>
      <c r="X44" s="1"/>
      <c r="Y44" s="1"/>
      <c r="Z44" s="1"/>
      <c r="AA44" s="1"/>
    </row>
    <row r="45" spans="1:27" ht="14.25">
      <c r="A45" s="3" t="s">
        <v>39</v>
      </c>
      <c r="B45" s="4">
        <v>409093</v>
      </c>
      <c r="C45" s="4">
        <v>438202</v>
      </c>
      <c r="D45" s="4">
        <v>454110</v>
      </c>
      <c r="E45" s="4">
        <v>470585</v>
      </c>
      <c r="F45" s="4">
        <v>504204</v>
      </c>
      <c r="G45" s="4">
        <v>548204</v>
      </c>
      <c r="H45" s="4">
        <v>597651</v>
      </c>
      <c r="I45" s="4">
        <v>639205</v>
      </c>
      <c r="J45" s="4">
        <v>652751</v>
      </c>
      <c r="K45" s="4">
        <v>527310</v>
      </c>
      <c r="L45" s="4">
        <v>571496</v>
      </c>
      <c r="M45" s="4">
        <v>590072</v>
      </c>
      <c r="N45" s="4">
        <v>574251</v>
      </c>
      <c r="O45" s="4">
        <v>563239</v>
      </c>
      <c r="P45" s="4">
        <v>568096</v>
      </c>
      <c r="Q45" s="4">
        <v>569580</v>
      </c>
      <c r="R45" s="4">
        <v>557250</v>
      </c>
      <c r="S45" s="4">
        <v>599619</v>
      </c>
      <c r="T45" s="4">
        <v>630423</v>
      </c>
      <c r="U45" s="4">
        <v>639375</v>
      </c>
      <c r="V45" s="4">
        <v>577627</v>
      </c>
      <c r="W45" s="5" t="s">
        <v>53</v>
      </c>
      <c r="X45" s="1"/>
      <c r="Y45" s="1"/>
      <c r="Z45" s="1"/>
      <c r="AA45" s="1"/>
    </row>
    <row r="46" spans="1:27" ht="14.25">
      <c r="A46" s="3" t="s">
        <v>40</v>
      </c>
      <c r="B46" s="4">
        <v>760144</v>
      </c>
      <c r="C46" s="4">
        <v>783413</v>
      </c>
      <c r="D46" s="4">
        <v>767630</v>
      </c>
      <c r="E46" s="4">
        <v>757714</v>
      </c>
      <c r="F46" s="4">
        <v>782231</v>
      </c>
      <c r="G46" s="4">
        <v>815280</v>
      </c>
      <c r="H46" s="4">
        <v>859315</v>
      </c>
      <c r="I46" s="4">
        <v>904499</v>
      </c>
      <c r="J46" s="4">
        <v>923391</v>
      </c>
      <c r="K46" s="4">
        <v>798592</v>
      </c>
      <c r="L46" s="4">
        <v>853847</v>
      </c>
      <c r="M46" s="4">
        <v>912855</v>
      </c>
      <c r="N46" s="4">
        <v>911418</v>
      </c>
      <c r="O46" s="4">
        <v>898291</v>
      </c>
      <c r="P46" s="4">
        <v>892766</v>
      </c>
      <c r="Q46" s="4">
        <v>888235</v>
      </c>
      <c r="R46" s="4">
        <v>883188</v>
      </c>
      <c r="S46" s="4">
        <v>935342</v>
      </c>
      <c r="T46" s="4">
        <v>963918</v>
      </c>
      <c r="U46" s="4">
        <v>978220</v>
      </c>
      <c r="V46" s="4">
        <v>855008</v>
      </c>
      <c r="W46" s="5" t="s">
        <v>53</v>
      </c>
      <c r="X46" s="1"/>
      <c r="Y46" s="1"/>
      <c r="Z46" s="1"/>
      <c r="AA46" s="1"/>
    </row>
    <row r="47" spans="1:27" ht="14.25">
      <c r="A47" s="3" t="s">
        <v>41</v>
      </c>
      <c r="B47" s="4">
        <v>866261.1</v>
      </c>
      <c r="C47" s="4">
        <v>887591.5</v>
      </c>
      <c r="D47" s="4">
        <v>897325.8</v>
      </c>
      <c r="E47" s="4">
        <v>903378.9</v>
      </c>
      <c r="F47" s="4">
        <v>941897.1</v>
      </c>
      <c r="G47" s="4">
        <v>983975.2</v>
      </c>
      <c r="H47" s="4">
        <v>1064574.3</v>
      </c>
      <c r="I47" s="4">
        <v>1140983.1</v>
      </c>
      <c r="J47" s="4">
        <v>1158242.8</v>
      </c>
      <c r="K47" s="4">
        <v>923587</v>
      </c>
      <c r="L47" s="4">
        <v>1024186.7</v>
      </c>
      <c r="M47" s="4">
        <v>1083111</v>
      </c>
      <c r="N47" s="4">
        <v>1052143.4</v>
      </c>
      <c r="O47" s="4">
        <v>1033990.4</v>
      </c>
      <c r="P47" s="4">
        <v>1034740</v>
      </c>
      <c r="Q47" s="4">
        <v>1037930.1</v>
      </c>
      <c r="R47" s="4">
        <v>1035477</v>
      </c>
      <c r="S47" s="4">
        <v>1100627.6</v>
      </c>
      <c r="T47" s="4">
        <v>1138999.8</v>
      </c>
      <c r="U47" s="4">
        <v>1136562.7</v>
      </c>
      <c r="V47" s="4">
        <v>1000654.3</v>
      </c>
      <c r="W47" s="5" t="s">
        <v>53</v>
      </c>
      <c r="X47" s="1"/>
      <c r="Y47" s="1"/>
      <c r="Z47" s="1"/>
      <c r="AA47" s="1"/>
    </row>
    <row r="48" spans="1:27" ht="14.25">
      <c r="A48" s="3" t="s">
        <v>42</v>
      </c>
      <c r="B48" s="4">
        <v>46253.4</v>
      </c>
      <c r="C48" s="4">
        <v>51388.4</v>
      </c>
      <c r="D48" s="4">
        <v>56474.5</v>
      </c>
      <c r="E48" s="4">
        <v>60030.3</v>
      </c>
      <c r="F48" s="4">
        <v>67305</v>
      </c>
      <c r="G48" s="4">
        <v>76088.4</v>
      </c>
      <c r="H48" s="4">
        <v>81777.2</v>
      </c>
      <c r="I48" s="4">
        <v>90020</v>
      </c>
      <c r="J48" s="4">
        <v>94206.1</v>
      </c>
      <c r="K48" s="4">
        <v>73719.5</v>
      </c>
      <c r="L48" s="4">
        <v>85517.6</v>
      </c>
      <c r="M48" s="4">
        <v>92504.2</v>
      </c>
      <c r="N48" s="4">
        <v>88735.5</v>
      </c>
      <c r="O48" s="4">
        <v>89162.7</v>
      </c>
      <c r="P48" s="4">
        <v>92216.1</v>
      </c>
      <c r="Q48" s="4">
        <v>97281.7</v>
      </c>
      <c r="R48" s="4">
        <v>99060.5</v>
      </c>
      <c r="S48" s="4">
        <v>104738.7</v>
      </c>
      <c r="T48" s="4">
        <v>109502</v>
      </c>
      <c r="U48" s="4">
        <v>116033.9</v>
      </c>
      <c r="V48" s="4">
        <v>105533.3</v>
      </c>
      <c r="W48" s="5" t="s">
        <v>53</v>
      </c>
      <c r="X48" s="1"/>
      <c r="Y48" s="1"/>
      <c r="Z48" s="1"/>
      <c r="AA48" s="1"/>
    </row>
    <row r="49" spans="1:27" ht="14.25">
      <c r="A49" s="3" t="s">
        <v>43</v>
      </c>
      <c r="B49" s="4">
        <v>236298</v>
      </c>
      <c r="C49" s="4">
        <v>243716</v>
      </c>
      <c r="D49" s="4">
        <v>239331</v>
      </c>
      <c r="E49" s="4">
        <v>241136</v>
      </c>
      <c r="F49" s="4">
        <v>254345</v>
      </c>
      <c r="G49" s="4">
        <v>273850</v>
      </c>
      <c r="H49" s="4">
        <v>293644</v>
      </c>
      <c r="I49" s="4">
        <v>312507</v>
      </c>
      <c r="J49" s="4">
        <v>332386</v>
      </c>
      <c r="K49" s="4">
        <v>286575</v>
      </c>
      <c r="L49" s="4">
        <v>311731</v>
      </c>
      <c r="M49" s="4">
        <v>349362</v>
      </c>
      <c r="N49" s="4">
        <v>358688</v>
      </c>
      <c r="O49" s="4">
        <v>356389</v>
      </c>
      <c r="P49" s="4">
        <v>351888</v>
      </c>
      <c r="Q49" s="4">
        <v>351606</v>
      </c>
      <c r="R49" s="4">
        <v>343886</v>
      </c>
      <c r="S49" s="4">
        <v>367340</v>
      </c>
      <c r="T49" s="4">
        <v>387554</v>
      </c>
      <c r="U49" s="4">
        <v>380909</v>
      </c>
      <c r="V49" s="4">
        <v>354529</v>
      </c>
      <c r="W49" s="4">
        <v>405467</v>
      </c>
      <c r="X49" s="14"/>
      <c r="Y49" s="14"/>
      <c r="Z49" s="14"/>
      <c r="AA49" s="14"/>
    </row>
    <row r="50" spans="1:27" ht="14.25">
      <c r="A50" s="3" t="s">
        <v>44</v>
      </c>
      <c r="B50" s="4">
        <v>118118.9</v>
      </c>
      <c r="C50" s="4">
        <v>126400.5</v>
      </c>
      <c r="D50" s="4">
        <v>128316</v>
      </c>
      <c r="E50" s="4">
        <v>132539.9</v>
      </c>
      <c r="F50" s="4">
        <v>142517.6</v>
      </c>
      <c r="G50" s="4">
        <v>152460.9</v>
      </c>
      <c r="H50" s="4">
        <v>169388.8</v>
      </c>
      <c r="I50" s="4">
        <v>183390.1</v>
      </c>
      <c r="J50" s="4">
        <v>196788.1</v>
      </c>
      <c r="K50" s="4">
        <v>174740.4</v>
      </c>
      <c r="L50" s="4">
        <v>188612</v>
      </c>
      <c r="M50" s="4">
        <v>209158.9</v>
      </c>
      <c r="N50" s="4">
        <v>217087.1</v>
      </c>
      <c r="O50" s="4">
        <v>217407.4</v>
      </c>
      <c r="P50" s="4">
        <v>213711.7</v>
      </c>
      <c r="Q50" s="4">
        <v>214515.1</v>
      </c>
      <c r="R50" s="4">
        <v>213964.6</v>
      </c>
      <c r="S50" s="4">
        <v>230151.1</v>
      </c>
      <c r="T50" s="4">
        <v>245047.2</v>
      </c>
      <c r="U50" s="4">
        <v>247365.5</v>
      </c>
      <c r="V50" s="4">
        <v>229500.4</v>
      </c>
      <c r="W50" s="5" t="s">
        <v>53</v>
      </c>
      <c r="X50" s="1"/>
      <c r="Y50" s="1"/>
      <c r="Z50" s="1"/>
      <c r="AA50" s="1"/>
    </row>
    <row r="51" spans="1:27" ht="14.25">
      <c r="A51" s="3" t="s">
        <v>45</v>
      </c>
      <c r="B51" s="4">
        <v>124162.7</v>
      </c>
      <c r="C51" s="4">
        <v>139253.3</v>
      </c>
      <c r="D51" s="4">
        <v>135409.3</v>
      </c>
      <c r="E51" s="4">
        <v>132070.6</v>
      </c>
      <c r="F51" s="4">
        <v>154613</v>
      </c>
      <c r="G51" s="4">
        <v>181756.4</v>
      </c>
      <c r="H51" s="4">
        <v>210235.1</v>
      </c>
      <c r="I51" s="4">
        <v>242576.8</v>
      </c>
      <c r="J51" s="4">
        <v>277321</v>
      </c>
      <c r="K51" s="4">
        <v>222132.4</v>
      </c>
      <c r="L51" s="4">
        <v>262340.4</v>
      </c>
      <c r="M51" s="4">
        <v>293768.4</v>
      </c>
      <c r="N51" s="4">
        <v>301196.7</v>
      </c>
      <c r="O51" s="4">
        <v>301184.8</v>
      </c>
      <c r="P51" s="4">
        <v>308707.5</v>
      </c>
      <c r="Q51" s="4">
        <v>322320.2</v>
      </c>
      <c r="R51" s="4">
        <v>318241.2</v>
      </c>
      <c r="S51" s="4">
        <v>354216.6</v>
      </c>
      <c r="T51" s="4">
        <v>374709.4</v>
      </c>
      <c r="U51" s="4">
        <v>390100.3</v>
      </c>
      <c r="V51" s="4">
        <v>369926</v>
      </c>
      <c r="W51" s="5" t="s">
        <v>53</v>
      </c>
      <c r="X51" s="1"/>
      <c r="Y51" s="1"/>
      <c r="Z51" s="1"/>
      <c r="AA51" s="1"/>
    </row>
    <row r="52" spans="1:27" ht="14.25">
      <c r="A52" s="3" t="s">
        <v>46</v>
      </c>
      <c r="B52" s="4">
        <v>77443.5</v>
      </c>
      <c r="C52" s="4">
        <v>79558.1</v>
      </c>
      <c r="D52" s="4">
        <v>79406</v>
      </c>
      <c r="E52" s="4">
        <v>79436.8</v>
      </c>
      <c r="F52" s="4">
        <v>82510.8</v>
      </c>
      <c r="G52" s="4">
        <v>85544.9</v>
      </c>
      <c r="H52" s="4">
        <v>90757.1</v>
      </c>
      <c r="I52" s="4">
        <v>97247.3</v>
      </c>
      <c r="J52" s="4">
        <v>101336.9</v>
      </c>
      <c r="K52" s="4">
        <v>86202.3</v>
      </c>
      <c r="L52" s="4">
        <v>94194.2</v>
      </c>
      <c r="M52" s="4">
        <v>99598.1</v>
      </c>
      <c r="N52" s="4">
        <v>98770.4</v>
      </c>
      <c r="O52" s="4">
        <v>99113.1</v>
      </c>
      <c r="P52" s="4">
        <v>99511.9</v>
      </c>
      <c r="Q52" s="4">
        <v>102043.3</v>
      </c>
      <c r="R52" s="4">
        <v>102306.9</v>
      </c>
      <c r="S52" s="4">
        <v>111627.7</v>
      </c>
      <c r="T52" s="4">
        <v>118251.2</v>
      </c>
      <c r="U52" s="4">
        <v>118695</v>
      </c>
      <c r="V52" s="4">
        <v>107064.3</v>
      </c>
      <c r="W52" s="5" t="s">
        <v>53</v>
      </c>
      <c r="X52" s="1"/>
      <c r="Y52" s="1"/>
      <c r="Z52" s="1"/>
      <c r="AA52" s="1"/>
    </row>
    <row r="53" spans="1:27" ht="14.25">
      <c r="A53" s="3" t="s">
        <v>47</v>
      </c>
      <c r="B53" s="4">
        <v>16096.7</v>
      </c>
      <c r="C53" s="4">
        <v>17151.2</v>
      </c>
      <c r="D53" s="4">
        <v>17962.1</v>
      </c>
      <c r="E53" s="4">
        <v>18469</v>
      </c>
      <c r="F53" s="4">
        <v>19849.1</v>
      </c>
      <c r="G53" s="4">
        <v>21046</v>
      </c>
      <c r="H53" s="4">
        <v>23157.2</v>
      </c>
      <c r="I53" s="4">
        <v>25970.5</v>
      </c>
      <c r="J53" s="4">
        <v>26607.9</v>
      </c>
      <c r="K53" s="4">
        <v>21966.7</v>
      </c>
      <c r="L53" s="4">
        <v>24291.3</v>
      </c>
      <c r="M53" s="4">
        <v>25986.6</v>
      </c>
      <c r="N53" s="4">
        <v>25477.6</v>
      </c>
      <c r="O53" s="4">
        <v>25380.9</v>
      </c>
      <c r="P53" s="4">
        <v>26241.9</v>
      </c>
      <c r="Q53" s="4">
        <v>26983.3</v>
      </c>
      <c r="R53" s="4">
        <v>27723.5</v>
      </c>
      <c r="S53" s="4">
        <v>30819.1</v>
      </c>
      <c r="T53" s="4">
        <v>32719.2</v>
      </c>
      <c r="U53" s="4">
        <v>33436.8</v>
      </c>
      <c r="V53" s="4">
        <v>31441.1</v>
      </c>
      <c r="W53" s="5" t="s">
        <v>53</v>
      </c>
      <c r="X53" s="1"/>
      <c r="Y53" s="1"/>
      <c r="Z53" s="1"/>
      <c r="AA53" s="1"/>
    </row>
    <row r="54" spans="1:27" ht="14.25">
      <c r="A54" s="3" t="s">
        <v>48</v>
      </c>
      <c r="B54" s="4">
        <v>21269.4</v>
      </c>
      <c r="C54" s="4">
        <v>22754</v>
      </c>
      <c r="D54" s="4">
        <v>25388</v>
      </c>
      <c r="E54" s="4">
        <v>30858.2</v>
      </c>
      <c r="F54" s="4">
        <v>34475.4</v>
      </c>
      <c r="G54" s="4">
        <v>37975.9</v>
      </c>
      <c r="H54" s="4">
        <v>47080.9</v>
      </c>
      <c r="I54" s="4">
        <v>59163.1</v>
      </c>
      <c r="J54" s="4">
        <v>67965.4</v>
      </c>
      <c r="K54" s="4">
        <v>56786.1</v>
      </c>
      <c r="L54" s="4">
        <v>64989.9</v>
      </c>
      <c r="M54" s="4">
        <v>73108.7</v>
      </c>
      <c r="N54" s="4">
        <v>77148.3</v>
      </c>
      <c r="O54" s="4">
        <v>76823.9</v>
      </c>
      <c r="P54" s="4">
        <v>77997.8</v>
      </c>
      <c r="Q54" s="4">
        <v>81689.2</v>
      </c>
      <c r="R54" s="4">
        <v>81313.2</v>
      </c>
      <c r="S54" s="4">
        <v>84251.9</v>
      </c>
      <c r="T54" s="4">
        <v>92757.8</v>
      </c>
      <c r="U54" s="4">
        <v>94995.6</v>
      </c>
      <c r="V54" s="4">
        <v>85456.7</v>
      </c>
      <c r="W54" s="5" t="s">
        <v>53</v>
      </c>
      <c r="X54" s="1"/>
      <c r="Y54" s="1"/>
      <c r="Z54" s="1"/>
      <c r="AA54" s="1"/>
    </row>
    <row r="55" spans="1:27" ht="14.25">
      <c r="A55" s="3" t="s">
        <v>49</v>
      </c>
      <c r="B55" s="4">
        <v>105501</v>
      </c>
      <c r="C55" s="4">
        <v>104189</v>
      </c>
      <c r="D55" s="4">
        <v>102750</v>
      </c>
      <c r="E55" s="4">
        <v>101761</v>
      </c>
      <c r="F55" s="4">
        <v>107875</v>
      </c>
      <c r="G55" s="4">
        <v>113952</v>
      </c>
      <c r="H55" s="4">
        <v>127092</v>
      </c>
      <c r="I55" s="4">
        <v>138602</v>
      </c>
      <c r="J55" s="4">
        <v>146038</v>
      </c>
      <c r="K55" s="4">
        <v>113159</v>
      </c>
      <c r="L55" s="4">
        <v>122490</v>
      </c>
      <c r="M55" s="4">
        <v>132566</v>
      </c>
      <c r="N55" s="4">
        <v>130718</v>
      </c>
      <c r="O55" s="4">
        <v>126376</v>
      </c>
      <c r="P55" s="4">
        <v>124230</v>
      </c>
      <c r="Q55" s="4">
        <v>119395</v>
      </c>
      <c r="R55" s="4">
        <v>119887</v>
      </c>
      <c r="S55" s="4">
        <v>129513</v>
      </c>
      <c r="T55" s="4">
        <v>136316</v>
      </c>
      <c r="U55" s="4">
        <v>140176</v>
      </c>
      <c r="V55" s="4">
        <v>131803</v>
      </c>
      <c r="W55" s="4">
        <v>151766</v>
      </c>
      <c r="X55" s="14"/>
      <c r="Y55" s="14"/>
      <c r="Z55" s="14"/>
      <c r="AA55" s="14"/>
    </row>
    <row r="56" spans="1:27" ht="14.25">
      <c r="A56" s="3" t="s">
        <v>50</v>
      </c>
      <c r="B56" s="4">
        <v>181570.6</v>
      </c>
      <c r="C56" s="4">
        <v>169525.3</v>
      </c>
      <c r="D56" s="4">
        <v>170110.8</v>
      </c>
      <c r="E56" s="4">
        <v>171444.9</v>
      </c>
      <c r="F56" s="4">
        <v>181375.2</v>
      </c>
      <c r="G56" s="4">
        <v>190066.3</v>
      </c>
      <c r="H56" s="4">
        <v>206765.8</v>
      </c>
      <c r="I56" s="4">
        <v>219623.7</v>
      </c>
      <c r="J56" s="4">
        <v>216215.4</v>
      </c>
      <c r="K56" s="4">
        <v>163218.4</v>
      </c>
      <c r="L56" s="4">
        <v>203129.2</v>
      </c>
      <c r="M56" s="4">
        <v>224895.9</v>
      </c>
      <c r="N56" s="4">
        <v>226116.4</v>
      </c>
      <c r="O56" s="4">
        <v>217219.2</v>
      </c>
      <c r="P56" s="4">
        <v>209872.8</v>
      </c>
      <c r="Q56" s="4">
        <v>211919.3</v>
      </c>
      <c r="R56" s="4">
        <v>213116.6</v>
      </c>
      <c r="S56" s="4">
        <v>224901.2</v>
      </c>
      <c r="T56" s="4">
        <v>229036.8</v>
      </c>
      <c r="U56" s="4">
        <v>230332.7</v>
      </c>
      <c r="V56" s="5" t="s">
        <v>53</v>
      </c>
      <c r="W56" s="5" t="s">
        <v>53</v>
      </c>
      <c r="X56" s="1"/>
      <c r="Y56" s="1"/>
      <c r="Z56" s="1"/>
      <c r="AA56" s="1"/>
    </row>
    <row r="57" spans="1:27" ht="14.25">
      <c r="A57" s="3" t="s">
        <v>51</v>
      </c>
      <c r="B57" s="4">
        <v>180330.6</v>
      </c>
      <c r="C57" s="4">
        <v>192623</v>
      </c>
      <c r="D57" s="4">
        <v>198280.6</v>
      </c>
      <c r="E57" s="4">
        <v>191574.3</v>
      </c>
      <c r="F57" s="4">
        <v>196866.4</v>
      </c>
      <c r="G57" s="4">
        <v>207672.6</v>
      </c>
      <c r="H57" s="4">
        <v>224080.5</v>
      </c>
      <c r="I57" s="4">
        <v>232655</v>
      </c>
      <c r="J57" s="4">
        <v>254865.1</v>
      </c>
      <c r="K57" s="4">
        <v>250703.2</v>
      </c>
      <c r="L57" s="4">
        <v>279656.8</v>
      </c>
      <c r="M57" s="4">
        <v>318654.3</v>
      </c>
      <c r="N57" s="4">
        <v>330454.9</v>
      </c>
      <c r="O57" s="4">
        <v>326775.8</v>
      </c>
      <c r="P57" s="4">
        <v>330941.7</v>
      </c>
      <c r="Q57" s="4">
        <v>357789.3</v>
      </c>
      <c r="R57" s="4">
        <v>352030</v>
      </c>
      <c r="S57" s="4">
        <v>364822.1</v>
      </c>
      <c r="T57" s="4">
        <v>373164.9</v>
      </c>
      <c r="U57" s="4">
        <v>402422.6</v>
      </c>
      <c r="V57" s="4">
        <v>399927.6</v>
      </c>
      <c r="W57" s="5" t="s">
        <v>53</v>
      </c>
      <c r="X57" s="1"/>
      <c r="Y57" s="1"/>
      <c r="Z57" s="1"/>
      <c r="AA57" s="1"/>
    </row>
    <row r="58" spans="1:27" ht="14.25">
      <c r="A58" s="3" t="s">
        <v>52</v>
      </c>
      <c r="B58" s="4">
        <v>799730.9</v>
      </c>
      <c r="C58" s="4">
        <v>771191.7</v>
      </c>
      <c r="D58" s="4">
        <v>759041.4</v>
      </c>
      <c r="E58" s="4">
        <v>701002.9</v>
      </c>
      <c r="F58" s="4">
        <v>734960.1</v>
      </c>
      <c r="G58" s="4">
        <v>773174.9</v>
      </c>
      <c r="H58" s="4">
        <v>827933.3</v>
      </c>
      <c r="I58" s="4">
        <v>845217.3</v>
      </c>
      <c r="J58" s="4">
        <v>768965.7</v>
      </c>
      <c r="K58" s="4">
        <v>642219.5</v>
      </c>
      <c r="L58" s="4">
        <v>718874.1</v>
      </c>
      <c r="M58" s="4">
        <v>749205</v>
      </c>
      <c r="N58" s="4">
        <v>822451.2</v>
      </c>
      <c r="O58" s="4">
        <v>804166</v>
      </c>
      <c r="P58" s="4">
        <v>848734.7</v>
      </c>
      <c r="Q58" s="4">
        <v>921755.5</v>
      </c>
      <c r="R58" s="4">
        <v>828513.2</v>
      </c>
      <c r="S58" s="4">
        <v>811769.5</v>
      </c>
      <c r="T58" s="4">
        <v>842228.5</v>
      </c>
      <c r="U58" s="5" t="s">
        <v>53</v>
      </c>
      <c r="V58" s="5" t="s">
        <v>53</v>
      </c>
      <c r="W58" s="5" t="s">
        <v>53</v>
      </c>
      <c r="X58" s="1"/>
      <c r="Y58" s="1"/>
      <c r="Z58" s="1"/>
      <c r="AA58" s="1"/>
    </row>
    <row r="60" ht="14.25">
      <c r="A60" s="1" t="s">
        <v>54</v>
      </c>
    </row>
    <row r="61" spans="1:2" ht="14.25">
      <c r="A61" s="1" t="s">
        <v>53</v>
      </c>
      <c r="B61" s="1" t="s">
        <v>55</v>
      </c>
    </row>
    <row r="63" spans="1:2" ht="14.25">
      <c r="A63" s="1" t="s">
        <v>5</v>
      </c>
      <c r="B63" s="1" t="s">
        <v>6</v>
      </c>
    </row>
    <row r="64" spans="1:2" ht="14.25">
      <c r="A64" s="1" t="s">
        <v>7</v>
      </c>
      <c r="B64" s="1" t="s">
        <v>57</v>
      </c>
    </row>
    <row r="65" spans="1:2" ht="14.25">
      <c r="A65" s="1" t="s">
        <v>9</v>
      </c>
      <c r="B65" s="1" t="s">
        <v>10</v>
      </c>
    </row>
    <row r="67" spans="1:27" ht="14.25">
      <c r="A67" s="3" t="s">
        <v>11</v>
      </c>
      <c r="B67" s="3" t="s">
        <v>12</v>
      </c>
      <c r="C67" s="3" t="s">
        <v>13</v>
      </c>
      <c r="D67" s="3" t="s">
        <v>14</v>
      </c>
      <c r="E67" s="3" t="s">
        <v>15</v>
      </c>
      <c r="F67" s="3" t="s">
        <v>16</v>
      </c>
      <c r="G67" s="3" t="s">
        <v>17</v>
      </c>
      <c r="H67" s="3" t="s">
        <v>18</v>
      </c>
      <c r="I67" s="3" t="s">
        <v>19</v>
      </c>
      <c r="J67" s="3" t="s">
        <v>20</v>
      </c>
      <c r="K67" s="3" t="s">
        <v>21</v>
      </c>
      <c r="L67" s="3" t="s">
        <v>22</v>
      </c>
      <c r="M67" s="3" t="s">
        <v>23</v>
      </c>
      <c r="N67" s="3" t="s">
        <v>24</v>
      </c>
      <c r="O67" s="3" t="s">
        <v>25</v>
      </c>
      <c r="P67" s="3" t="s">
        <v>26</v>
      </c>
      <c r="Q67" s="3" t="s">
        <v>27</v>
      </c>
      <c r="R67" s="3" t="s">
        <v>28</v>
      </c>
      <c r="S67" s="3" t="s">
        <v>29</v>
      </c>
      <c r="T67" s="3" t="s">
        <v>30</v>
      </c>
      <c r="U67" s="3" t="s">
        <v>31</v>
      </c>
      <c r="V67" s="3" t="s">
        <v>32</v>
      </c>
      <c r="W67" s="3" t="s">
        <v>33</v>
      </c>
      <c r="X67" s="10"/>
      <c r="Y67" s="10"/>
      <c r="Z67" s="10"/>
      <c r="AA67" s="10"/>
    </row>
    <row r="68" spans="1:27" ht="14.25">
      <c r="A68" s="3" t="s">
        <v>34</v>
      </c>
      <c r="B68" s="4">
        <v>1375103.6</v>
      </c>
      <c r="C68" s="4">
        <v>1414253.6</v>
      </c>
      <c r="D68" s="4">
        <v>1426626.4</v>
      </c>
      <c r="E68" s="4">
        <v>1428430.6</v>
      </c>
      <c r="F68" s="4">
        <v>1476151.9</v>
      </c>
      <c r="G68" s="4">
        <v>1513621.8</v>
      </c>
      <c r="H68" s="4">
        <v>1597697.1</v>
      </c>
      <c r="I68" s="4">
        <v>1701694</v>
      </c>
      <c r="J68" s="4">
        <v>1691908.4</v>
      </c>
      <c r="K68" s="4">
        <v>1469508.1</v>
      </c>
      <c r="L68" s="4">
        <v>1587666</v>
      </c>
      <c r="M68" s="4">
        <v>1671629.9</v>
      </c>
      <c r="N68" s="4">
        <v>1658921.9</v>
      </c>
      <c r="O68" s="4">
        <v>1666583.4</v>
      </c>
      <c r="P68" s="4">
        <v>1730675.1</v>
      </c>
      <c r="Q68" s="4">
        <v>1866863.1</v>
      </c>
      <c r="R68" s="4">
        <v>1931351.9</v>
      </c>
      <c r="S68" s="4">
        <v>1999822.4</v>
      </c>
      <c r="T68" s="4">
        <v>2052155.3</v>
      </c>
      <c r="U68" s="4">
        <v>2093166.3</v>
      </c>
      <c r="V68" s="4">
        <v>1953185.4</v>
      </c>
      <c r="W68" s="5" t="s">
        <v>53</v>
      </c>
      <c r="X68" s="1"/>
      <c r="Y68" s="1"/>
      <c r="Z68" s="1"/>
      <c r="AA68" s="1"/>
    </row>
    <row r="69" spans="1:27" ht="14.25">
      <c r="A69" s="3" t="s">
        <v>35</v>
      </c>
      <c r="B69" s="4">
        <v>44958.1</v>
      </c>
      <c r="C69" s="4">
        <v>45044.1</v>
      </c>
      <c r="D69" s="4">
        <v>45892.2</v>
      </c>
      <c r="E69" s="4">
        <v>45555.1</v>
      </c>
      <c r="F69" s="4">
        <v>47758.1</v>
      </c>
      <c r="G69" s="4">
        <v>49205.9</v>
      </c>
      <c r="H69" s="4">
        <v>48833</v>
      </c>
      <c r="I69" s="4">
        <v>51750.1</v>
      </c>
      <c r="J69" s="4">
        <v>49218.5</v>
      </c>
      <c r="K69" s="4">
        <v>44757.5</v>
      </c>
      <c r="L69" s="4">
        <v>48437.8</v>
      </c>
      <c r="M69" s="4">
        <v>48609.1</v>
      </c>
      <c r="N69" s="4">
        <v>48751.5</v>
      </c>
      <c r="O69" s="4">
        <v>49356.1</v>
      </c>
      <c r="P69" s="4">
        <v>50636.1</v>
      </c>
      <c r="Q69" s="4">
        <v>52893.3</v>
      </c>
      <c r="R69" s="4">
        <v>53145.4</v>
      </c>
      <c r="S69" s="4">
        <v>55315.8</v>
      </c>
      <c r="T69" s="4">
        <v>55994.8</v>
      </c>
      <c r="U69" s="4">
        <v>58796.8</v>
      </c>
      <c r="V69" s="4">
        <v>56560.9</v>
      </c>
      <c r="W69" s="5" t="s">
        <v>53</v>
      </c>
      <c r="X69" s="1"/>
      <c r="Y69" s="1"/>
      <c r="Z69" s="1"/>
      <c r="AA69" s="1"/>
    </row>
    <row r="70" spans="1:27" ht="14.25">
      <c r="A70" s="3" t="s">
        <v>36</v>
      </c>
      <c r="B70" s="4">
        <v>15670.5</v>
      </c>
      <c r="C70" s="4">
        <v>17902.1</v>
      </c>
      <c r="D70" s="4">
        <v>19521</v>
      </c>
      <c r="E70" s="4">
        <v>19201.7</v>
      </c>
      <c r="F70" s="4">
        <v>21952.7</v>
      </c>
      <c r="G70" s="4">
        <v>24959</v>
      </c>
      <c r="H70" s="4">
        <v>28971.8</v>
      </c>
      <c r="I70" s="4">
        <v>32246.5</v>
      </c>
      <c r="J70" s="4">
        <v>35599.3</v>
      </c>
      <c r="K70" s="4">
        <v>30460.2</v>
      </c>
      <c r="L70" s="4">
        <v>33099.7</v>
      </c>
      <c r="M70" s="4">
        <v>36521.2</v>
      </c>
      <c r="N70" s="4">
        <v>35677.9</v>
      </c>
      <c r="O70" s="4">
        <v>35023.2</v>
      </c>
      <c r="P70" s="4">
        <v>37426.5</v>
      </c>
      <c r="Q70" s="4">
        <v>40561.2</v>
      </c>
      <c r="R70" s="4">
        <v>42640.4</v>
      </c>
      <c r="S70" s="4">
        <v>45685.9</v>
      </c>
      <c r="T70" s="4">
        <v>47837.3</v>
      </c>
      <c r="U70" s="4">
        <v>51027.2</v>
      </c>
      <c r="V70" s="4">
        <v>46079</v>
      </c>
      <c r="W70" s="4">
        <v>50221.4</v>
      </c>
      <c r="X70" s="14"/>
      <c r="Y70" s="14"/>
      <c r="Z70" s="14"/>
      <c r="AA70" s="14"/>
    </row>
    <row r="71" spans="1:27" ht="14.25">
      <c r="A71" s="3" t="s">
        <v>37</v>
      </c>
      <c r="B71" s="4">
        <v>25180.4</v>
      </c>
      <c r="C71" s="4">
        <v>25833.7</v>
      </c>
      <c r="D71" s="4">
        <v>26444.7</v>
      </c>
      <c r="E71" s="4">
        <v>25595.2</v>
      </c>
      <c r="F71" s="4">
        <v>25807.1</v>
      </c>
      <c r="G71" s="4">
        <v>25614.8</v>
      </c>
      <c r="H71" s="4">
        <v>27212.8</v>
      </c>
      <c r="I71" s="4">
        <v>27892.9</v>
      </c>
      <c r="J71" s="4">
        <v>28323.9</v>
      </c>
      <c r="K71" s="4">
        <v>25683.6</v>
      </c>
      <c r="L71" s="4">
        <v>26587.5</v>
      </c>
      <c r="M71" s="4">
        <v>27374.2</v>
      </c>
      <c r="N71" s="4">
        <v>29108.5</v>
      </c>
      <c r="O71" s="4">
        <v>30479.1</v>
      </c>
      <c r="P71" s="4">
        <v>31519.3</v>
      </c>
      <c r="Q71" s="4">
        <v>33863.5</v>
      </c>
      <c r="R71" s="4">
        <v>36618</v>
      </c>
      <c r="S71" s="4">
        <v>38352.6</v>
      </c>
      <c r="T71" s="4">
        <v>39570.1</v>
      </c>
      <c r="U71" s="4">
        <v>41497.4</v>
      </c>
      <c r="V71" s="4">
        <v>41126.2</v>
      </c>
      <c r="W71" s="4">
        <v>40258.4</v>
      </c>
      <c r="X71" s="14"/>
      <c r="Y71" s="14"/>
      <c r="Z71" s="14"/>
      <c r="AA71" s="14"/>
    </row>
    <row r="72" spans="1:27" ht="14.25">
      <c r="A72" s="3" t="s">
        <v>38</v>
      </c>
      <c r="B72" s="4">
        <v>433333</v>
      </c>
      <c r="C72" s="4">
        <v>441920</v>
      </c>
      <c r="D72" s="4">
        <v>435006</v>
      </c>
      <c r="E72" s="4">
        <v>438766</v>
      </c>
      <c r="F72" s="4">
        <v>453270</v>
      </c>
      <c r="G72" s="4">
        <v>459258</v>
      </c>
      <c r="H72" s="4">
        <v>492752</v>
      </c>
      <c r="I72" s="4">
        <v>521260</v>
      </c>
      <c r="J72" s="4">
        <v>510560</v>
      </c>
      <c r="K72" s="4">
        <v>432487</v>
      </c>
      <c r="L72" s="4">
        <v>505064</v>
      </c>
      <c r="M72" s="4">
        <v>544988</v>
      </c>
      <c r="N72" s="4">
        <v>553357</v>
      </c>
      <c r="O72" s="4">
        <v>560167</v>
      </c>
      <c r="P72" s="4">
        <v>592055</v>
      </c>
      <c r="Q72" s="4">
        <v>615764</v>
      </c>
      <c r="R72" s="4">
        <v>647696</v>
      </c>
      <c r="S72" s="4">
        <v>666185</v>
      </c>
      <c r="T72" s="4">
        <v>674858</v>
      </c>
      <c r="U72" s="4">
        <v>675190</v>
      </c>
      <c r="V72" s="4">
        <v>611888</v>
      </c>
      <c r="W72" s="5" t="s">
        <v>53</v>
      </c>
      <c r="X72" s="1"/>
      <c r="Y72" s="1"/>
      <c r="Z72" s="1"/>
      <c r="AA72" s="1"/>
    </row>
    <row r="73" spans="1:27" ht="14.25">
      <c r="A73" s="3" t="s">
        <v>39</v>
      </c>
      <c r="B73" s="4">
        <v>105163</v>
      </c>
      <c r="C73" s="4">
        <v>110985</v>
      </c>
      <c r="D73" s="4">
        <v>114239</v>
      </c>
      <c r="E73" s="4">
        <v>117972</v>
      </c>
      <c r="F73" s="4">
        <v>121788</v>
      </c>
      <c r="G73" s="4">
        <v>127133</v>
      </c>
      <c r="H73" s="4">
        <v>133862</v>
      </c>
      <c r="I73" s="4">
        <v>138735</v>
      </c>
      <c r="J73" s="4">
        <v>140862</v>
      </c>
      <c r="K73" s="4">
        <v>123932</v>
      </c>
      <c r="L73" s="4">
        <v>122263</v>
      </c>
      <c r="M73" s="4">
        <v>122318</v>
      </c>
      <c r="N73" s="4">
        <v>114709</v>
      </c>
      <c r="O73" s="4">
        <v>114204</v>
      </c>
      <c r="P73" s="4">
        <v>116741</v>
      </c>
      <c r="Q73" s="4">
        <v>121772</v>
      </c>
      <c r="R73" s="4">
        <v>125589</v>
      </c>
      <c r="S73" s="4">
        <v>131720</v>
      </c>
      <c r="T73" s="4">
        <v>132776</v>
      </c>
      <c r="U73" s="4">
        <v>136261</v>
      </c>
      <c r="V73" s="4">
        <v>123716</v>
      </c>
      <c r="W73" s="5" t="s">
        <v>53</v>
      </c>
      <c r="X73" s="1"/>
      <c r="Y73" s="1"/>
      <c r="Z73" s="1"/>
      <c r="AA73" s="1"/>
    </row>
    <row r="74" spans="1:27" ht="14.25">
      <c r="A74" s="3" t="s">
        <v>40</v>
      </c>
      <c r="B74" s="4">
        <v>214063</v>
      </c>
      <c r="C74" s="4">
        <v>215816</v>
      </c>
      <c r="D74" s="4">
        <v>215708</v>
      </c>
      <c r="E74" s="4">
        <v>213518</v>
      </c>
      <c r="F74" s="4">
        <v>216150</v>
      </c>
      <c r="G74" s="4">
        <v>216311</v>
      </c>
      <c r="H74" s="4">
        <v>216736</v>
      </c>
      <c r="I74" s="4">
        <v>225774</v>
      </c>
      <c r="J74" s="4">
        <v>221245</v>
      </c>
      <c r="K74" s="4">
        <v>205065</v>
      </c>
      <c r="L74" s="4">
        <v>206056</v>
      </c>
      <c r="M74" s="4">
        <v>213988</v>
      </c>
      <c r="N74" s="4">
        <v>216433</v>
      </c>
      <c r="O74" s="4">
        <v>219221</v>
      </c>
      <c r="P74" s="4">
        <v>221005</v>
      </c>
      <c r="Q74" s="4">
        <v>229377</v>
      </c>
      <c r="R74" s="4">
        <v>229736</v>
      </c>
      <c r="S74" s="4">
        <v>232855</v>
      </c>
      <c r="T74" s="4">
        <v>235663</v>
      </c>
      <c r="U74" s="4">
        <v>243954</v>
      </c>
      <c r="V74" s="4">
        <v>216272</v>
      </c>
      <c r="W74" s="5" t="s">
        <v>53</v>
      </c>
      <c r="X74" s="1"/>
      <c r="Y74" s="1"/>
      <c r="Z74" s="1"/>
      <c r="AA74" s="1"/>
    </row>
    <row r="75" spans="1:27" ht="14.25">
      <c r="A75" s="3" t="s">
        <v>41</v>
      </c>
      <c r="B75" s="4">
        <v>218174.1</v>
      </c>
      <c r="C75" s="4">
        <v>223562.5</v>
      </c>
      <c r="D75" s="4">
        <v>226927.4</v>
      </c>
      <c r="E75" s="4">
        <v>224971.2</v>
      </c>
      <c r="F75" s="4">
        <v>230863.5</v>
      </c>
      <c r="G75" s="4">
        <v>232242.4</v>
      </c>
      <c r="H75" s="4">
        <v>242302.5</v>
      </c>
      <c r="I75" s="4">
        <v>257654.7</v>
      </c>
      <c r="J75" s="4">
        <v>253356.3</v>
      </c>
      <c r="K75" s="4">
        <v>216301.3</v>
      </c>
      <c r="L75" s="4">
        <v>229274.2</v>
      </c>
      <c r="M75" s="4">
        <v>234354.9</v>
      </c>
      <c r="N75" s="4">
        <v>224967.6</v>
      </c>
      <c r="O75" s="4">
        <v>223850.2</v>
      </c>
      <c r="P75" s="4">
        <v>227450.1</v>
      </c>
      <c r="Q75" s="4">
        <v>238294.5</v>
      </c>
      <c r="R75" s="4">
        <v>250824.4</v>
      </c>
      <c r="S75" s="4">
        <v>258993.2</v>
      </c>
      <c r="T75" s="4">
        <v>265881.9</v>
      </c>
      <c r="U75" s="4">
        <v>267414.3</v>
      </c>
      <c r="V75" s="4">
        <v>245876.5</v>
      </c>
      <c r="W75" s="4">
        <v>270425.7</v>
      </c>
      <c r="X75" s="14"/>
      <c r="Y75" s="14"/>
      <c r="Z75" s="14"/>
      <c r="AA75" s="14"/>
    </row>
    <row r="76" spans="1:27" ht="14.25">
      <c r="A76" s="3" t="s">
        <v>42</v>
      </c>
      <c r="B76" s="4">
        <v>9790.2</v>
      </c>
      <c r="C76" s="4">
        <v>11507.3</v>
      </c>
      <c r="D76" s="4">
        <v>13316.3</v>
      </c>
      <c r="E76" s="4">
        <v>14013.3</v>
      </c>
      <c r="F76" s="4">
        <v>15900</v>
      </c>
      <c r="G76" s="4">
        <v>17321.2</v>
      </c>
      <c r="H76" s="4">
        <v>18140.8</v>
      </c>
      <c r="I76" s="4">
        <v>19515.7</v>
      </c>
      <c r="J76" s="4">
        <v>19788.5</v>
      </c>
      <c r="K76" s="4">
        <v>16206.1</v>
      </c>
      <c r="L76" s="4">
        <v>18037.3</v>
      </c>
      <c r="M76" s="4">
        <v>18834.5</v>
      </c>
      <c r="N76" s="4">
        <v>18518.3</v>
      </c>
      <c r="O76" s="4">
        <v>19133.3</v>
      </c>
      <c r="P76" s="4">
        <v>20655.8</v>
      </c>
      <c r="Q76" s="4">
        <v>22801</v>
      </c>
      <c r="R76" s="4">
        <v>22792.8</v>
      </c>
      <c r="S76" s="4">
        <v>24295.4</v>
      </c>
      <c r="T76" s="4">
        <v>25174.8</v>
      </c>
      <c r="U76" s="4">
        <v>25548.5</v>
      </c>
      <c r="V76" s="4">
        <v>24096.6</v>
      </c>
      <c r="W76" s="5" t="s">
        <v>53</v>
      </c>
      <c r="X76" s="1"/>
      <c r="Y76" s="1"/>
      <c r="Z76" s="1"/>
      <c r="AA76" s="1"/>
    </row>
    <row r="77" spans="1:27" ht="14.25">
      <c r="A77" s="3" t="s">
        <v>43</v>
      </c>
      <c r="B77" s="4">
        <v>60357</v>
      </c>
      <c r="C77" s="4">
        <v>63238</v>
      </c>
      <c r="D77" s="4">
        <v>62854</v>
      </c>
      <c r="E77" s="4">
        <v>62445</v>
      </c>
      <c r="F77" s="4">
        <v>64925</v>
      </c>
      <c r="G77" s="4">
        <v>67769</v>
      </c>
      <c r="H77" s="4">
        <v>69730</v>
      </c>
      <c r="I77" s="4">
        <v>74330</v>
      </c>
      <c r="J77" s="4">
        <v>74158</v>
      </c>
      <c r="K77" s="4">
        <v>65630</v>
      </c>
      <c r="L77" s="4">
        <v>66918</v>
      </c>
      <c r="M77" s="4">
        <v>70259</v>
      </c>
      <c r="N77" s="4">
        <v>70097</v>
      </c>
      <c r="O77" s="4">
        <v>67949</v>
      </c>
      <c r="P77" s="4">
        <v>69578</v>
      </c>
      <c r="Q77" s="4">
        <v>74533</v>
      </c>
      <c r="R77" s="4">
        <v>76862</v>
      </c>
      <c r="S77" s="4">
        <v>81583</v>
      </c>
      <c r="T77" s="4">
        <v>85581</v>
      </c>
      <c r="U77" s="4">
        <v>87602</v>
      </c>
      <c r="V77" s="4">
        <v>86236</v>
      </c>
      <c r="W77" s="4">
        <v>92723</v>
      </c>
      <c r="X77" s="14"/>
      <c r="Y77" s="14"/>
      <c r="Z77" s="14"/>
      <c r="AA77" s="14"/>
    </row>
    <row r="78" spans="1:27" ht="14.25">
      <c r="A78" s="3" t="s">
        <v>44</v>
      </c>
      <c r="B78" s="4">
        <v>38908.4</v>
      </c>
      <c r="C78" s="4">
        <v>40446.7</v>
      </c>
      <c r="D78" s="4">
        <v>40192.9</v>
      </c>
      <c r="E78" s="4">
        <v>40467.4</v>
      </c>
      <c r="F78" s="4">
        <v>42014.6</v>
      </c>
      <c r="G78" s="4">
        <v>44228.9</v>
      </c>
      <c r="H78" s="4">
        <v>47735.5</v>
      </c>
      <c r="I78" s="4">
        <v>51552.4</v>
      </c>
      <c r="J78" s="4">
        <v>51165.9</v>
      </c>
      <c r="K78" s="4">
        <v>47129.8</v>
      </c>
      <c r="L78" s="4">
        <v>48759.3</v>
      </c>
      <c r="M78" s="4">
        <v>51467.7</v>
      </c>
      <c r="N78" s="4">
        <v>53234.6</v>
      </c>
      <c r="O78" s="4">
        <v>53431.4</v>
      </c>
      <c r="P78" s="4">
        <v>55169</v>
      </c>
      <c r="Q78" s="4">
        <v>57458.7</v>
      </c>
      <c r="R78" s="4">
        <v>60962.9</v>
      </c>
      <c r="S78" s="4">
        <v>62210.5</v>
      </c>
      <c r="T78" s="4">
        <v>64861</v>
      </c>
      <c r="U78" s="4">
        <v>65763.6</v>
      </c>
      <c r="V78" s="4">
        <v>61693.2</v>
      </c>
      <c r="W78" s="5" t="s">
        <v>53</v>
      </c>
      <c r="X78" s="1"/>
      <c r="Y78" s="1"/>
      <c r="Z78" s="1"/>
      <c r="AA78" s="1"/>
    </row>
    <row r="79" spans="1:27" ht="14.25">
      <c r="A79" s="3" t="s">
        <v>45</v>
      </c>
      <c r="B79" s="4">
        <v>29976.5</v>
      </c>
      <c r="C79" s="4">
        <v>30952.6</v>
      </c>
      <c r="D79" s="4">
        <v>30127.5</v>
      </c>
      <c r="E79" s="4">
        <v>29878.4</v>
      </c>
      <c r="F79" s="4">
        <v>33865</v>
      </c>
      <c r="G79" s="4">
        <v>39417.4</v>
      </c>
      <c r="H79" s="4">
        <v>44751.4</v>
      </c>
      <c r="I79" s="4">
        <v>51224.7</v>
      </c>
      <c r="J79" s="4">
        <v>58921.7</v>
      </c>
      <c r="K79" s="4">
        <v>51771.4</v>
      </c>
      <c r="L79" s="4">
        <v>55557.4</v>
      </c>
      <c r="M79" s="4">
        <v>59640.3</v>
      </c>
      <c r="N79" s="4">
        <v>62343.8</v>
      </c>
      <c r="O79" s="4">
        <v>61345.3</v>
      </c>
      <c r="P79" s="4">
        <v>67630.7</v>
      </c>
      <c r="Q79" s="4">
        <v>75230.8</v>
      </c>
      <c r="R79" s="4">
        <v>76749.4</v>
      </c>
      <c r="S79" s="4">
        <v>78610.3</v>
      </c>
      <c r="T79" s="4">
        <v>83275.6</v>
      </c>
      <c r="U79" s="4">
        <v>88128.5</v>
      </c>
      <c r="V79" s="4">
        <v>83916.5</v>
      </c>
      <c r="W79" s="5" t="s">
        <v>53</v>
      </c>
      <c r="X79" s="1"/>
      <c r="Y79" s="1"/>
      <c r="Z79" s="1"/>
      <c r="AA79" s="1"/>
    </row>
    <row r="80" spans="1:27" ht="14.25">
      <c r="A80" s="3" t="s">
        <v>46</v>
      </c>
      <c r="B80" s="4">
        <v>19325.5</v>
      </c>
      <c r="C80" s="4">
        <v>19928.9</v>
      </c>
      <c r="D80" s="4">
        <v>20235.1</v>
      </c>
      <c r="E80" s="4">
        <v>19684.6</v>
      </c>
      <c r="F80" s="4">
        <v>19872.5</v>
      </c>
      <c r="G80" s="4">
        <v>19925</v>
      </c>
      <c r="H80" s="4">
        <v>20521.9</v>
      </c>
      <c r="I80" s="4">
        <v>21485.5</v>
      </c>
      <c r="J80" s="4">
        <v>21316.2</v>
      </c>
      <c r="K80" s="4">
        <v>19529.4</v>
      </c>
      <c r="L80" s="4">
        <v>20837.1</v>
      </c>
      <c r="M80" s="4">
        <v>19974.7</v>
      </c>
      <c r="N80" s="4">
        <v>19175.8</v>
      </c>
      <c r="O80" s="4">
        <v>19684.4</v>
      </c>
      <c r="P80" s="4">
        <v>20405.5</v>
      </c>
      <c r="Q80" s="4">
        <v>21814.9</v>
      </c>
      <c r="R80" s="4">
        <v>22664.8</v>
      </c>
      <c r="S80" s="4">
        <v>24184.8</v>
      </c>
      <c r="T80" s="4">
        <v>25160.4</v>
      </c>
      <c r="U80" s="4">
        <v>25500.5</v>
      </c>
      <c r="V80" s="4">
        <v>23734.6</v>
      </c>
      <c r="W80" s="5" t="s">
        <v>53</v>
      </c>
      <c r="X80" s="1"/>
      <c r="Y80" s="1"/>
      <c r="Z80" s="1"/>
      <c r="AA80" s="1"/>
    </row>
    <row r="81" spans="1:27" ht="14.25">
      <c r="A81" s="3" t="s">
        <v>47</v>
      </c>
      <c r="B81" s="4">
        <v>4736.4</v>
      </c>
      <c r="C81" s="4">
        <v>5098.5</v>
      </c>
      <c r="D81" s="4">
        <v>5379.3</v>
      </c>
      <c r="E81" s="4">
        <v>5694.3</v>
      </c>
      <c r="F81" s="4">
        <v>5937.2</v>
      </c>
      <c r="G81" s="4">
        <v>6001.8</v>
      </c>
      <c r="H81" s="4">
        <v>6443.4</v>
      </c>
      <c r="I81" s="4">
        <v>7146.2</v>
      </c>
      <c r="J81" s="4">
        <v>7282.3</v>
      </c>
      <c r="K81" s="4">
        <v>6209.3</v>
      </c>
      <c r="L81" s="4">
        <v>6356.1</v>
      </c>
      <c r="M81" s="4">
        <v>6748.9</v>
      </c>
      <c r="N81" s="4">
        <v>6790.4</v>
      </c>
      <c r="O81" s="4">
        <v>6984.6</v>
      </c>
      <c r="P81" s="4">
        <v>7385.1</v>
      </c>
      <c r="Q81" s="4">
        <v>7747</v>
      </c>
      <c r="R81" s="4">
        <v>8156.2</v>
      </c>
      <c r="S81" s="4">
        <v>8848.8</v>
      </c>
      <c r="T81" s="4">
        <v>9312.2</v>
      </c>
      <c r="U81" s="4">
        <v>9998.7</v>
      </c>
      <c r="V81" s="4">
        <v>9692.9</v>
      </c>
      <c r="W81" s="5" t="s">
        <v>53</v>
      </c>
      <c r="X81" s="1"/>
      <c r="Y81" s="1"/>
      <c r="Z81" s="1"/>
      <c r="AA81" s="1"/>
    </row>
    <row r="82" spans="1:27" ht="14.25">
      <c r="A82" s="3" t="s">
        <v>48</v>
      </c>
      <c r="B82" s="4">
        <v>4473.2</v>
      </c>
      <c r="C82" s="4">
        <v>5100.9</v>
      </c>
      <c r="D82" s="4">
        <v>5113</v>
      </c>
      <c r="E82" s="4">
        <v>5937.8</v>
      </c>
      <c r="F82" s="4">
        <v>7090.5</v>
      </c>
      <c r="G82" s="4">
        <v>8120.1</v>
      </c>
      <c r="H82" s="4">
        <v>9419.1</v>
      </c>
      <c r="I82" s="4">
        <v>11459.1</v>
      </c>
      <c r="J82" s="4">
        <v>12559.6</v>
      </c>
      <c r="K82" s="4">
        <v>9727.5</v>
      </c>
      <c r="L82" s="4">
        <v>12358.8</v>
      </c>
      <c r="M82" s="4">
        <v>13005.9</v>
      </c>
      <c r="N82" s="4">
        <v>13314.5</v>
      </c>
      <c r="O82" s="4">
        <v>12991</v>
      </c>
      <c r="P82" s="4">
        <v>14709.2</v>
      </c>
      <c r="Q82" s="4">
        <v>15663.6</v>
      </c>
      <c r="R82" s="4">
        <v>15085.7</v>
      </c>
      <c r="S82" s="4">
        <v>15166.6</v>
      </c>
      <c r="T82" s="4">
        <v>16930.5</v>
      </c>
      <c r="U82" s="4">
        <v>18555.6</v>
      </c>
      <c r="V82" s="4">
        <v>16149.6</v>
      </c>
      <c r="W82" s="5" t="s">
        <v>53</v>
      </c>
      <c r="X82" s="1"/>
      <c r="Y82" s="1"/>
      <c r="Z82" s="1"/>
      <c r="AA82" s="1"/>
    </row>
    <row r="83" spans="1:27" ht="14.25">
      <c r="A83" s="3" t="s">
        <v>49</v>
      </c>
      <c r="B83" s="4">
        <v>32951</v>
      </c>
      <c r="C83" s="4">
        <v>34135</v>
      </c>
      <c r="D83" s="4">
        <v>33955</v>
      </c>
      <c r="E83" s="4">
        <v>33305</v>
      </c>
      <c r="F83" s="4">
        <v>34201</v>
      </c>
      <c r="G83" s="4">
        <v>34939</v>
      </c>
      <c r="H83" s="4">
        <v>37710</v>
      </c>
      <c r="I83" s="4">
        <v>41399</v>
      </c>
      <c r="J83" s="4">
        <v>40386</v>
      </c>
      <c r="K83" s="4">
        <v>30295</v>
      </c>
      <c r="L83" s="4">
        <v>31926</v>
      </c>
      <c r="M83" s="4">
        <v>32196</v>
      </c>
      <c r="N83" s="4">
        <v>29071</v>
      </c>
      <c r="O83" s="4">
        <v>29636</v>
      </c>
      <c r="P83" s="4">
        <v>29907</v>
      </c>
      <c r="Q83" s="4">
        <v>31041</v>
      </c>
      <c r="R83" s="4">
        <v>31683</v>
      </c>
      <c r="S83" s="4">
        <v>34400</v>
      </c>
      <c r="T83" s="4">
        <v>34072</v>
      </c>
      <c r="U83" s="4">
        <v>34569</v>
      </c>
      <c r="V83" s="4">
        <v>33923</v>
      </c>
      <c r="W83" s="4">
        <v>36895</v>
      </c>
      <c r="X83" s="14"/>
      <c r="Y83" s="14"/>
      <c r="Z83" s="14"/>
      <c r="AA83" s="14"/>
    </row>
    <row r="84" spans="1:27" ht="14.25">
      <c r="A84" s="3" t="s">
        <v>50</v>
      </c>
      <c r="B84" s="4">
        <v>57482.7</v>
      </c>
      <c r="C84" s="4">
        <v>51987.9</v>
      </c>
      <c r="D84" s="4">
        <v>52957.3</v>
      </c>
      <c r="E84" s="4">
        <v>53574.1</v>
      </c>
      <c r="F84" s="4">
        <v>53941.7</v>
      </c>
      <c r="G84" s="4">
        <v>54173.5</v>
      </c>
      <c r="H84" s="4">
        <v>57854.6</v>
      </c>
      <c r="I84" s="4">
        <v>61673.1</v>
      </c>
      <c r="J84" s="4">
        <v>56036.3</v>
      </c>
      <c r="K84" s="4">
        <v>43257.4</v>
      </c>
      <c r="L84" s="4">
        <v>55157.3</v>
      </c>
      <c r="M84" s="4">
        <v>60263.1</v>
      </c>
      <c r="N84" s="4">
        <v>59863.2</v>
      </c>
      <c r="O84" s="4">
        <v>58788.1</v>
      </c>
      <c r="P84" s="4">
        <v>57324.3</v>
      </c>
      <c r="Q84" s="4">
        <v>61970.8</v>
      </c>
      <c r="R84" s="4">
        <v>61509.3</v>
      </c>
      <c r="S84" s="4">
        <v>62621.9</v>
      </c>
      <c r="T84" s="4">
        <v>61335.5</v>
      </c>
      <c r="U84" s="4">
        <v>61060.3</v>
      </c>
      <c r="V84" s="4">
        <v>57699.3</v>
      </c>
      <c r="W84" s="5" t="s">
        <v>53</v>
      </c>
      <c r="X84" s="1"/>
      <c r="Y84" s="1"/>
      <c r="Z84" s="1"/>
      <c r="AA84" s="1"/>
    </row>
    <row r="85" spans="1:27" ht="14.25">
      <c r="A85" s="3" t="s">
        <v>51</v>
      </c>
      <c r="B85" s="4">
        <v>53792.5</v>
      </c>
      <c r="C85" s="4">
        <v>59236.4</v>
      </c>
      <c r="D85" s="4">
        <v>62176.1</v>
      </c>
      <c r="E85" s="4">
        <v>60008.6</v>
      </c>
      <c r="F85" s="4">
        <v>60771.6</v>
      </c>
      <c r="G85" s="4">
        <v>63951.4</v>
      </c>
      <c r="H85" s="4">
        <v>68105.1</v>
      </c>
      <c r="I85" s="4">
        <v>70195.6</v>
      </c>
      <c r="J85" s="4">
        <v>76025.9</v>
      </c>
      <c r="K85" s="4">
        <v>73045.6</v>
      </c>
      <c r="L85" s="4">
        <v>82865</v>
      </c>
      <c r="M85" s="4">
        <v>96238.5</v>
      </c>
      <c r="N85" s="4">
        <v>97227.8</v>
      </c>
      <c r="O85" s="4">
        <v>97237.9</v>
      </c>
      <c r="P85" s="4">
        <v>99265.8</v>
      </c>
      <c r="Q85" s="4">
        <v>110572.8</v>
      </c>
      <c r="R85" s="4">
        <v>111733.9</v>
      </c>
      <c r="S85" s="4">
        <v>111437.1</v>
      </c>
      <c r="T85" s="4">
        <v>112131</v>
      </c>
      <c r="U85" s="4">
        <v>119141.8</v>
      </c>
      <c r="V85" s="4">
        <v>119674.1</v>
      </c>
      <c r="W85" s="5" t="s">
        <v>53</v>
      </c>
      <c r="X85" s="1"/>
      <c r="Y85" s="1"/>
      <c r="Z85" s="1"/>
      <c r="AA85" s="1"/>
    </row>
    <row r="86" spans="1:27" ht="14.25">
      <c r="A86" s="3" t="s">
        <v>52</v>
      </c>
      <c r="B86" s="4">
        <v>242277</v>
      </c>
      <c r="C86" s="4">
        <v>229773.1</v>
      </c>
      <c r="D86" s="4">
        <v>231251.7</v>
      </c>
      <c r="E86" s="4">
        <v>212612.9</v>
      </c>
      <c r="F86" s="4">
        <v>215038.5</v>
      </c>
      <c r="G86" s="4">
        <v>215848.2</v>
      </c>
      <c r="H86" s="4">
        <v>221084.6</v>
      </c>
      <c r="I86" s="4">
        <v>218568.3</v>
      </c>
      <c r="J86" s="4">
        <v>190478.2</v>
      </c>
      <c r="K86" s="4">
        <v>159405.8</v>
      </c>
      <c r="L86" s="4">
        <v>178357.3</v>
      </c>
      <c r="M86" s="4">
        <v>179753</v>
      </c>
      <c r="N86" s="4">
        <v>197016.8</v>
      </c>
      <c r="O86" s="4">
        <v>200058.9</v>
      </c>
      <c r="P86" s="4">
        <v>217019.8</v>
      </c>
      <c r="Q86" s="4">
        <v>247354.8</v>
      </c>
      <c r="R86" s="4">
        <v>222090.8</v>
      </c>
      <c r="S86" s="4">
        <v>214998.8</v>
      </c>
      <c r="T86" s="4">
        <v>217189.8</v>
      </c>
      <c r="U86" s="5" t="s">
        <v>53</v>
      </c>
      <c r="V86" s="5" t="s">
        <v>53</v>
      </c>
      <c r="W86" s="5" t="s">
        <v>53</v>
      </c>
      <c r="X86" s="1"/>
      <c r="Y86" s="1"/>
      <c r="Z86" s="1"/>
      <c r="AA86" s="1"/>
    </row>
    <row r="88" ht="14.25">
      <c r="A88" s="1" t="s">
        <v>54</v>
      </c>
    </row>
    <row r="89" spans="1:2" ht="14.25">
      <c r="A89" s="1" t="s">
        <v>53</v>
      </c>
      <c r="B89" s="1" t="s">
        <v>55</v>
      </c>
    </row>
    <row r="91" spans="1:2" ht="14.25">
      <c r="A91" s="1" t="s">
        <v>5</v>
      </c>
      <c r="B91" s="1" t="s">
        <v>6</v>
      </c>
    </row>
    <row r="92" spans="1:2" ht="14.25">
      <c r="A92" s="1" t="s">
        <v>7</v>
      </c>
      <c r="B92" s="1" t="s">
        <v>57</v>
      </c>
    </row>
    <row r="93" spans="1:2" ht="14.25">
      <c r="A93" s="1" t="s">
        <v>9</v>
      </c>
      <c r="B93" s="1" t="s">
        <v>56</v>
      </c>
    </row>
    <row r="95" spans="1:27" ht="14.25">
      <c r="A95" s="3" t="s">
        <v>11</v>
      </c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3" t="s">
        <v>17</v>
      </c>
      <c r="H95" s="3" t="s">
        <v>18</v>
      </c>
      <c r="I95" s="3" t="s">
        <v>19</v>
      </c>
      <c r="J95" s="3" t="s">
        <v>20</v>
      </c>
      <c r="K95" s="3" t="s">
        <v>21</v>
      </c>
      <c r="L95" s="3" t="s">
        <v>22</v>
      </c>
      <c r="M95" s="3" t="s">
        <v>23</v>
      </c>
      <c r="N95" s="3" t="s">
        <v>24</v>
      </c>
      <c r="O95" s="3" t="s">
        <v>25</v>
      </c>
      <c r="P95" s="3" t="s">
        <v>26</v>
      </c>
      <c r="Q95" s="3" t="s">
        <v>27</v>
      </c>
      <c r="R95" s="3" t="s">
        <v>28</v>
      </c>
      <c r="S95" s="3" t="s">
        <v>29</v>
      </c>
      <c r="T95" s="3" t="s">
        <v>30</v>
      </c>
      <c r="U95" s="3" t="s">
        <v>31</v>
      </c>
      <c r="V95" s="3" t="s">
        <v>32</v>
      </c>
      <c r="W95" s="3" t="s">
        <v>33</v>
      </c>
      <c r="X95" s="10"/>
      <c r="Y95" s="10"/>
      <c r="Z95" s="10"/>
      <c r="AA95" s="10"/>
    </row>
    <row r="96" spans="1:27" ht="14.25">
      <c r="A96" s="3" t="s">
        <v>34</v>
      </c>
      <c r="B96" s="4">
        <v>4405537.7</v>
      </c>
      <c r="C96" s="4">
        <v>4549731.8</v>
      </c>
      <c r="D96" s="4">
        <v>4523007</v>
      </c>
      <c r="E96" s="4">
        <v>4553148.8</v>
      </c>
      <c r="F96" s="4">
        <v>4821328.2</v>
      </c>
      <c r="G96" s="4">
        <v>5093812</v>
      </c>
      <c r="H96" s="4">
        <v>5530467.7</v>
      </c>
      <c r="I96" s="4">
        <v>5955654.8</v>
      </c>
      <c r="J96" s="4">
        <v>6097684.4</v>
      </c>
      <c r="K96" s="4">
        <v>4955949.3</v>
      </c>
      <c r="L96" s="4">
        <v>5501213.5</v>
      </c>
      <c r="M96" s="4">
        <v>6026249</v>
      </c>
      <c r="N96" s="4">
        <v>5987407.3</v>
      </c>
      <c r="O96" s="4">
        <v>5915162.5</v>
      </c>
      <c r="P96" s="4">
        <v>5999563.5</v>
      </c>
      <c r="Q96" s="4">
        <v>6143861.1</v>
      </c>
      <c r="R96" s="4">
        <v>6183320.4</v>
      </c>
      <c r="S96" s="4">
        <v>6592843.4</v>
      </c>
      <c r="T96" s="4">
        <v>6849387.7</v>
      </c>
      <c r="U96" s="4">
        <v>6893047.7</v>
      </c>
      <c r="V96" s="4">
        <v>6251396.9</v>
      </c>
      <c r="W96" s="5" t="s">
        <v>53</v>
      </c>
      <c r="X96" s="1"/>
      <c r="Y96" s="1"/>
      <c r="Z96" s="1"/>
      <c r="AA96" s="1"/>
    </row>
    <row r="97" spans="1:27" ht="14.25">
      <c r="A97" s="3" t="s">
        <v>35</v>
      </c>
      <c r="B97" s="4">
        <v>168515.8</v>
      </c>
      <c r="C97" s="4">
        <v>169796.5</v>
      </c>
      <c r="D97" s="4">
        <v>163582</v>
      </c>
      <c r="E97" s="4">
        <v>161133</v>
      </c>
      <c r="F97" s="4">
        <v>175174.9</v>
      </c>
      <c r="G97" s="4">
        <v>181899.4</v>
      </c>
      <c r="H97" s="4">
        <v>198539.8</v>
      </c>
      <c r="I97" s="4">
        <v>212317.4</v>
      </c>
      <c r="J97" s="4">
        <v>218934.8</v>
      </c>
      <c r="K97" s="4">
        <v>176084.2</v>
      </c>
      <c r="L97" s="4">
        <v>201811</v>
      </c>
      <c r="M97" s="4">
        <v>229077.8</v>
      </c>
      <c r="N97" s="4">
        <v>229357.8</v>
      </c>
      <c r="O97" s="4">
        <v>223165</v>
      </c>
      <c r="P97" s="4">
        <v>220390.8</v>
      </c>
      <c r="Q97" s="4">
        <v>215149.7</v>
      </c>
      <c r="R97" s="4">
        <v>214095.6</v>
      </c>
      <c r="S97" s="4">
        <v>228746.4</v>
      </c>
      <c r="T97" s="4">
        <v>238387.7</v>
      </c>
      <c r="U97" s="4">
        <v>238186.1</v>
      </c>
      <c r="V97" s="4">
        <v>219387.3</v>
      </c>
      <c r="W97" s="5" t="s">
        <v>53</v>
      </c>
      <c r="X97" s="1"/>
      <c r="Y97" s="1"/>
      <c r="Z97" s="1"/>
      <c r="AA97" s="1"/>
    </row>
    <row r="98" spans="1:27" ht="14.25">
      <c r="A98" s="3" t="s">
        <v>36</v>
      </c>
      <c r="B98" s="4">
        <v>52614.3</v>
      </c>
      <c r="C98" s="4">
        <v>61369.1</v>
      </c>
      <c r="D98" s="4">
        <v>67479.5</v>
      </c>
      <c r="E98" s="4">
        <v>70035.4</v>
      </c>
      <c r="F98" s="4">
        <v>81487.1</v>
      </c>
      <c r="G98" s="4">
        <v>94313.9</v>
      </c>
      <c r="H98" s="4">
        <v>111766.1</v>
      </c>
      <c r="I98" s="4">
        <v>124888.4</v>
      </c>
      <c r="J98" s="4">
        <v>139219.4</v>
      </c>
      <c r="K98" s="4">
        <v>110003.9</v>
      </c>
      <c r="L98" s="4">
        <v>127333.8</v>
      </c>
      <c r="M98" s="4">
        <v>142902.4</v>
      </c>
      <c r="N98" s="4">
        <v>141455.6</v>
      </c>
      <c r="O98" s="4">
        <v>137917.3</v>
      </c>
      <c r="P98" s="4">
        <v>144180</v>
      </c>
      <c r="Q98" s="4">
        <v>151712.8</v>
      </c>
      <c r="R98" s="4">
        <v>155251.8</v>
      </c>
      <c r="S98" s="4">
        <v>171664.9</v>
      </c>
      <c r="T98" s="4">
        <v>183284.3</v>
      </c>
      <c r="U98" s="4">
        <v>186032.8</v>
      </c>
      <c r="V98" s="4">
        <v>166950.7</v>
      </c>
      <c r="W98" s="4">
        <v>190588.3</v>
      </c>
      <c r="X98" s="14"/>
      <c r="Y98" s="14"/>
      <c r="Z98" s="14"/>
      <c r="AA98" s="14"/>
    </row>
    <row r="99" spans="1:27" ht="14.25">
      <c r="A99" s="3" t="s">
        <v>37</v>
      </c>
      <c r="B99" s="4">
        <v>67954.1</v>
      </c>
      <c r="C99" s="4">
        <v>70694.4</v>
      </c>
      <c r="D99" s="4">
        <v>70442.9</v>
      </c>
      <c r="E99" s="4">
        <v>68302.3</v>
      </c>
      <c r="F99" s="4">
        <v>70196.5</v>
      </c>
      <c r="G99" s="4">
        <v>75167.9</v>
      </c>
      <c r="H99" s="4">
        <v>80263.8</v>
      </c>
      <c r="I99" s="4">
        <v>85055</v>
      </c>
      <c r="J99" s="4">
        <v>89887.7</v>
      </c>
      <c r="K99" s="4">
        <v>76169.9</v>
      </c>
      <c r="L99" s="4">
        <v>77598.3</v>
      </c>
      <c r="M99" s="4">
        <v>83954.3</v>
      </c>
      <c r="N99" s="4">
        <v>88038.3</v>
      </c>
      <c r="O99" s="4">
        <v>87173.9</v>
      </c>
      <c r="P99" s="4">
        <v>89519.6</v>
      </c>
      <c r="Q99" s="4">
        <v>92854.1</v>
      </c>
      <c r="R99" s="4">
        <v>95614.4</v>
      </c>
      <c r="S99" s="4">
        <v>100536</v>
      </c>
      <c r="T99" s="4">
        <v>103189.4</v>
      </c>
      <c r="U99" s="4">
        <v>106466</v>
      </c>
      <c r="V99" s="4">
        <v>106472.7</v>
      </c>
      <c r="W99" s="4">
        <v>116054.5</v>
      </c>
      <c r="X99" s="14"/>
      <c r="Y99" s="14"/>
      <c r="Z99" s="14"/>
      <c r="AA99" s="14"/>
    </row>
    <row r="100" spans="1:27" ht="14.25">
      <c r="A100" s="3" t="s">
        <v>38</v>
      </c>
      <c r="B100" s="4">
        <v>1266808</v>
      </c>
      <c r="C100" s="4">
        <v>1300462</v>
      </c>
      <c r="D100" s="4">
        <v>1266549</v>
      </c>
      <c r="E100" s="4">
        <v>1284680</v>
      </c>
      <c r="F100" s="4">
        <v>1351210</v>
      </c>
      <c r="G100" s="4">
        <v>1414087</v>
      </c>
      <c r="H100" s="4">
        <v>1541046</v>
      </c>
      <c r="I100" s="4">
        <v>1663618</v>
      </c>
      <c r="J100" s="4">
        <v>1693045</v>
      </c>
      <c r="K100" s="4">
        <v>1378708</v>
      </c>
      <c r="L100" s="4">
        <v>1567592</v>
      </c>
      <c r="M100" s="4">
        <v>1758841</v>
      </c>
      <c r="N100" s="4">
        <v>1757798</v>
      </c>
      <c r="O100" s="4">
        <v>1751969</v>
      </c>
      <c r="P100" s="4">
        <v>1791890</v>
      </c>
      <c r="Q100" s="4">
        <v>1819568</v>
      </c>
      <c r="R100" s="4">
        <v>1855433</v>
      </c>
      <c r="S100" s="4">
        <v>1955561</v>
      </c>
      <c r="T100" s="4">
        <v>1992162</v>
      </c>
      <c r="U100" s="4">
        <v>1984169</v>
      </c>
      <c r="V100" s="4">
        <v>1788159</v>
      </c>
      <c r="W100" s="5" t="s">
        <v>53</v>
      </c>
      <c r="X100" s="1"/>
      <c r="Y100" s="1"/>
      <c r="Z100" s="1"/>
      <c r="AA100" s="1"/>
    </row>
    <row r="101" spans="1:27" ht="14.25">
      <c r="A101" s="3" t="s">
        <v>39</v>
      </c>
      <c r="B101" s="4">
        <v>367975</v>
      </c>
      <c r="C101" s="4">
        <v>392664</v>
      </c>
      <c r="D101" s="4">
        <v>404752</v>
      </c>
      <c r="E101" s="4">
        <v>417289</v>
      </c>
      <c r="F101" s="4">
        <v>446764</v>
      </c>
      <c r="G101" s="4">
        <v>479191</v>
      </c>
      <c r="H101" s="4">
        <v>518468</v>
      </c>
      <c r="I101" s="4">
        <v>552177</v>
      </c>
      <c r="J101" s="4">
        <v>551725</v>
      </c>
      <c r="K101" s="4">
        <v>436929</v>
      </c>
      <c r="L101" s="4">
        <v>467071</v>
      </c>
      <c r="M101" s="4">
        <v>489188</v>
      </c>
      <c r="N101" s="4">
        <v>470467</v>
      </c>
      <c r="O101" s="4">
        <v>457264</v>
      </c>
      <c r="P101" s="4">
        <v>462802</v>
      </c>
      <c r="Q101" s="4">
        <v>470340</v>
      </c>
      <c r="R101" s="4">
        <v>466907</v>
      </c>
      <c r="S101" s="4">
        <v>504726</v>
      </c>
      <c r="T101" s="4">
        <v>529875</v>
      </c>
      <c r="U101" s="4">
        <v>535993</v>
      </c>
      <c r="V101" s="4">
        <v>480058</v>
      </c>
      <c r="W101" s="5" t="s">
        <v>53</v>
      </c>
      <c r="X101" s="1"/>
      <c r="Y101" s="1"/>
      <c r="Z101" s="1"/>
      <c r="AA101" s="1"/>
    </row>
    <row r="102" spans="1:27" ht="14.25">
      <c r="A102" s="3" t="s">
        <v>40</v>
      </c>
      <c r="B102" s="4">
        <v>685800</v>
      </c>
      <c r="C102" s="4">
        <v>703833</v>
      </c>
      <c r="D102" s="4">
        <v>684930</v>
      </c>
      <c r="E102" s="4">
        <v>670844</v>
      </c>
      <c r="F102" s="4">
        <v>692858</v>
      </c>
      <c r="G102" s="4">
        <v>713550</v>
      </c>
      <c r="H102" s="4">
        <v>746473</v>
      </c>
      <c r="I102" s="4">
        <v>774043</v>
      </c>
      <c r="J102" s="4">
        <v>787674</v>
      </c>
      <c r="K102" s="4">
        <v>665150</v>
      </c>
      <c r="L102" s="4">
        <v>710035</v>
      </c>
      <c r="M102" s="4">
        <v>765815</v>
      </c>
      <c r="N102" s="4">
        <v>758282</v>
      </c>
      <c r="O102" s="4">
        <v>745303</v>
      </c>
      <c r="P102" s="4">
        <v>746875</v>
      </c>
      <c r="Q102" s="4">
        <v>742940</v>
      </c>
      <c r="R102" s="4">
        <v>737906</v>
      </c>
      <c r="S102" s="4">
        <v>779818</v>
      </c>
      <c r="T102" s="4">
        <v>794809</v>
      </c>
      <c r="U102" s="4">
        <v>806817</v>
      </c>
      <c r="V102" s="4">
        <v>694621</v>
      </c>
      <c r="W102" s="5" t="s">
        <v>53</v>
      </c>
      <c r="X102" s="1"/>
      <c r="Y102" s="1"/>
      <c r="Z102" s="1"/>
      <c r="AA102" s="1"/>
    </row>
    <row r="103" spans="1:27" ht="14.25">
      <c r="A103" s="3" t="s">
        <v>41</v>
      </c>
      <c r="B103" s="4">
        <v>788474.3</v>
      </c>
      <c r="C103" s="4">
        <v>804662.6</v>
      </c>
      <c r="D103" s="4">
        <v>813006.3</v>
      </c>
      <c r="E103" s="4">
        <v>816473.6</v>
      </c>
      <c r="F103" s="4">
        <v>851936</v>
      </c>
      <c r="G103" s="4">
        <v>885814.2</v>
      </c>
      <c r="H103" s="4">
        <v>954534.1</v>
      </c>
      <c r="I103" s="4">
        <v>1027994.7</v>
      </c>
      <c r="J103" s="4">
        <v>1028322</v>
      </c>
      <c r="K103" s="4">
        <v>807174.9</v>
      </c>
      <c r="L103" s="4">
        <v>901881.9</v>
      </c>
      <c r="M103" s="4">
        <v>955327</v>
      </c>
      <c r="N103" s="4">
        <v>917363.9</v>
      </c>
      <c r="O103" s="4">
        <v>896399.3</v>
      </c>
      <c r="P103" s="4">
        <v>900960</v>
      </c>
      <c r="Q103" s="4">
        <v>905531.1</v>
      </c>
      <c r="R103" s="4">
        <v>906108</v>
      </c>
      <c r="S103" s="4">
        <v>965509.3</v>
      </c>
      <c r="T103" s="4">
        <v>998731.1</v>
      </c>
      <c r="U103" s="4">
        <v>989718.5</v>
      </c>
      <c r="V103" s="4">
        <v>870453.5</v>
      </c>
      <c r="W103" s="5" t="s">
        <v>53</v>
      </c>
      <c r="X103" s="1"/>
      <c r="Y103" s="1"/>
      <c r="Z103" s="1"/>
      <c r="AA103" s="1"/>
    </row>
    <row r="104" spans="1:27" ht="14.25">
      <c r="A104" s="3" t="s">
        <v>42</v>
      </c>
      <c r="B104" s="4">
        <v>42417.3</v>
      </c>
      <c r="C104" s="4">
        <v>47204.9</v>
      </c>
      <c r="D104" s="4">
        <v>51537.4</v>
      </c>
      <c r="E104" s="4">
        <v>54806.9</v>
      </c>
      <c r="F104" s="4">
        <v>61144.1</v>
      </c>
      <c r="G104" s="4">
        <v>69267.1</v>
      </c>
      <c r="H104" s="4">
        <v>74927.5</v>
      </c>
      <c r="I104" s="4">
        <v>81539.3</v>
      </c>
      <c r="J104" s="4">
        <v>84916.5</v>
      </c>
      <c r="K104" s="4">
        <v>65320.3</v>
      </c>
      <c r="L104" s="4">
        <v>77114.3</v>
      </c>
      <c r="M104" s="4">
        <v>84108.1</v>
      </c>
      <c r="N104" s="4">
        <v>80573.1</v>
      </c>
      <c r="O104" s="4">
        <v>81653.7</v>
      </c>
      <c r="P104" s="4">
        <v>85268.9</v>
      </c>
      <c r="Q104" s="4">
        <v>90351.6</v>
      </c>
      <c r="R104" s="4">
        <v>91834.5</v>
      </c>
      <c r="S104" s="4">
        <v>97352</v>
      </c>
      <c r="T104" s="4">
        <v>102019.7</v>
      </c>
      <c r="U104" s="4">
        <v>107890.4</v>
      </c>
      <c r="V104" s="4">
        <v>98463.1</v>
      </c>
      <c r="W104" s="5" t="s">
        <v>53</v>
      </c>
      <c r="X104" s="1"/>
      <c r="Y104" s="1"/>
      <c r="Z104" s="1"/>
      <c r="AA104" s="1"/>
    </row>
    <row r="105" spans="1:27" ht="14.25">
      <c r="A105" s="3" t="s">
        <v>43</v>
      </c>
      <c r="B105" s="4">
        <v>207678</v>
      </c>
      <c r="C105" s="4">
        <v>211252</v>
      </c>
      <c r="D105" s="4">
        <v>207047</v>
      </c>
      <c r="E105" s="4">
        <v>207481</v>
      </c>
      <c r="F105" s="4">
        <v>220008</v>
      </c>
      <c r="G105" s="4">
        <v>234882</v>
      </c>
      <c r="H105" s="4">
        <v>249608</v>
      </c>
      <c r="I105" s="4">
        <v>268014</v>
      </c>
      <c r="J105" s="4">
        <v>279698</v>
      </c>
      <c r="K105" s="4">
        <v>239439</v>
      </c>
      <c r="L105" s="4">
        <v>263231</v>
      </c>
      <c r="M105" s="4">
        <v>297162</v>
      </c>
      <c r="N105" s="4">
        <v>303601</v>
      </c>
      <c r="O105" s="4">
        <v>299798</v>
      </c>
      <c r="P105" s="4">
        <v>300405</v>
      </c>
      <c r="Q105" s="4">
        <v>304706</v>
      </c>
      <c r="R105" s="4">
        <v>303664</v>
      </c>
      <c r="S105" s="4">
        <v>328121</v>
      </c>
      <c r="T105" s="4">
        <v>347130</v>
      </c>
      <c r="U105" s="4">
        <v>341135</v>
      </c>
      <c r="V105" s="4">
        <v>317223</v>
      </c>
      <c r="W105" s="4">
        <v>361324</v>
      </c>
      <c r="X105" s="14"/>
      <c r="Y105" s="14"/>
      <c r="Z105" s="14"/>
      <c r="AA105" s="14"/>
    </row>
    <row r="106" spans="1:27" ht="14.25">
      <c r="A106" s="3" t="s">
        <v>44</v>
      </c>
      <c r="B106" s="4">
        <v>103103.6</v>
      </c>
      <c r="C106" s="4">
        <v>108997.6</v>
      </c>
      <c r="D106" s="4">
        <v>110219.2</v>
      </c>
      <c r="E106" s="4">
        <v>111048.4</v>
      </c>
      <c r="F106" s="4">
        <v>120213.2</v>
      </c>
      <c r="G106" s="4">
        <v>127901.8</v>
      </c>
      <c r="H106" s="4">
        <v>140054.4</v>
      </c>
      <c r="I106" s="4">
        <v>152178.4</v>
      </c>
      <c r="J106" s="4">
        <v>159864.6</v>
      </c>
      <c r="K106" s="4">
        <v>138052.8</v>
      </c>
      <c r="L106" s="4">
        <v>151214.4</v>
      </c>
      <c r="M106" s="4">
        <v>169445.5</v>
      </c>
      <c r="N106" s="4">
        <v>174289.8</v>
      </c>
      <c r="O106" s="4">
        <v>174466.1</v>
      </c>
      <c r="P106" s="4">
        <v>174547.3</v>
      </c>
      <c r="Q106" s="4">
        <v>176187.7</v>
      </c>
      <c r="R106" s="4">
        <v>178001.9</v>
      </c>
      <c r="S106" s="4">
        <v>189613.5</v>
      </c>
      <c r="T106" s="4">
        <v>202607.3</v>
      </c>
      <c r="U106" s="4">
        <v>202906.8</v>
      </c>
      <c r="V106" s="4">
        <v>185681.9</v>
      </c>
      <c r="W106" s="5" t="s">
        <v>53</v>
      </c>
      <c r="X106" s="1"/>
      <c r="Y106" s="1"/>
      <c r="Z106" s="1"/>
      <c r="AA106" s="1"/>
    </row>
    <row r="107" spans="1:27" ht="14.25">
      <c r="A107" s="3" t="s">
        <v>45</v>
      </c>
      <c r="B107" s="4">
        <v>102601.9</v>
      </c>
      <c r="C107" s="4">
        <v>113025.5</v>
      </c>
      <c r="D107" s="4">
        <v>109201.8</v>
      </c>
      <c r="E107" s="4">
        <v>108156.7</v>
      </c>
      <c r="F107" s="4">
        <v>129371.3</v>
      </c>
      <c r="G107" s="4">
        <v>151326.1</v>
      </c>
      <c r="H107" s="4">
        <v>176029.7</v>
      </c>
      <c r="I107" s="4">
        <v>205108</v>
      </c>
      <c r="J107" s="4">
        <v>232269.9</v>
      </c>
      <c r="K107" s="4">
        <v>183316.4</v>
      </c>
      <c r="L107" s="4">
        <v>216319.1</v>
      </c>
      <c r="M107" s="4">
        <v>244948.3</v>
      </c>
      <c r="N107" s="4">
        <v>250625.1</v>
      </c>
      <c r="O107" s="4">
        <v>251997.6</v>
      </c>
      <c r="P107" s="4">
        <v>261411.9</v>
      </c>
      <c r="Q107" s="4">
        <v>272529.1</v>
      </c>
      <c r="R107" s="4">
        <v>273161.9</v>
      </c>
      <c r="S107" s="4">
        <v>304057.1</v>
      </c>
      <c r="T107" s="4">
        <v>323989.9</v>
      </c>
      <c r="U107" s="4">
        <v>337565.2</v>
      </c>
      <c r="V107" s="4">
        <v>316781.5</v>
      </c>
      <c r="W107" s="5" t="s">
        <v>53</v>
      </c>
      <c r="X107" s="1"/>
      <c r="Y107" s="1"/>
      <c r="Z107" s="1"/>
      <c r="AA107" s="1"/>
    </row>
    <row r="108" spans="1:27" ht="14.25">
      <c r="A108" s="3" t="s">
        <v>46</v>
      </c>
      <c r="B108" s="4">
        <v>68216.2</v>
      </c>
      <c r="C108" s="4">
        <v>69575.7</v>
      </c>
      <c r="D108" s="4">
        <v>69054</v>
      </c>
      <c r="E108" s="4">
        <v>68487.4</v>
      </c>
      <c r="F108" s="4">
        <v>70617.3</v>
      </c>
      <c r="G108" s="4">
        <v>71985.9</v>
      </c>
      <c r="H108" s="4">
        <v>76275.5</v>
      </c>
      <c r="I108" s="4">
        <v>80411.7</v>
      </c>
      <c r="J108" s="4">
        <v>82381.4</v>
      </c>
      <c r="K108" s="4">
        <v>68918.9</v>
      </c>
      <c r="L108" s="4">
        <v>76143.3</v>
      </c>
      <c r="M108" s="4">
        <v>80457.3</v>
      </c>
      <c r="N108" s="4">
        <v>78932.8</v>
      </c>
      <c r="O108" s="4">
        <v>79655</v>
      </c>
      <c r="P108" s="4">
        <v>80534</v>
      </c>
      <c r="Q108" s="4">
        <v>82229.2</v>
      </c>
      <c r="R108" s="4">
        <v>82217.2</v>
      </c>
      <c r="S108" s="4">
        <v>90408.4</v>
      </c>
      <c r="T108" s="4">
        <v>96390.4</v>
      </c>
      <c r="U108" s="4">
        <v>97216.4</v>
      </c>
      <c r="V108" s="4">
        <v>86702.9</v>
      </c>
      <c r="W108" s="5" t="s">
        <v>53</v>
      </c>
      <c r="X108" s="1"/>
      <c r="Y108" s="1"/>
      <c r="Z108" s="1"/>
      <c r="AA108" s="1"/>
    </row>
    <row r="109" spans="1:27" ht="14.25">
      <c r="A109" s="3" t="s">
        <v>47</v>
      </c>
      <c r="B109" s="4">
        <v>14666.9</v>
      </c>
      <c r="C109" s="4">
        <v>15526.8</v>
      </c>
      <c r="D109" s="4">
        <v>16220.4</v>
      </c>
      <c r="E109" s="4">
        <v>16647.1</v>
      </c>
      <c r="F109" s="4">
        <v>17850.5</v>
      </c>
      <c r="G109" s="4">
        <v>18927.2</v>
      </c>
      <c r="H109" s="4">
        <v>20796.6</v>
      </c>
      <c r="I109" s="4">
        <v>23384.4</v>
      </c>
      <c r="J109" s="4">
        <v>23705.6</v>
      </c>
      <c r="K109" s="4">
        <v>19052.8</v>
      </c>
      <c r="L109" s="4">
        <v>21101.2</v>
      </c>
      <c r="M109" s="4">
        <v>22527.4</v>
      </c>
      <c r="N109" s="4">
        <v>22065.9</v>
      </c>
      <c r="O109" s="4">
        <v>21912.5</v>
      </c>
      <c r="P109" s="4">
        <v>22877.8</v>
      </c>
      <c r="Q109" s="4">
        <v>23764</v>
      </c>
      <c r="R109" s="4">
        <v>24595.2</v>
      </c>
      <c r="S109" s="4">
        <v>27462.9</v>
      </c>
      <c r="T109" s="4">
        <v>29204.8</v>
      </c>
      <c r="U109" s="4">
        <v>29917.4</v>
      </c>
      <c r="V109" s="4">
        <v>27801.4</v>
      </c>
      <c r="W109" s="5" t="s">
        <v>53</v>
      </c>
      <c r="X109" s="1"/>
      <c r="Y109" s="1"/>
      <c r="Z109" s="1"/>
      <c r="AA109" s="1"/>
    </row>
    <row r="110" spans="1:27" ht="14.25">
      <c r="A110" s="3" t="s">
        <v>48</v>
      </c>
      <c r="B110" s="4">
        <v>17535.6</v>
      </c>
      <c r="C110" s="4">
        <v>18695.4</v>
      </c>
      <c r="D110" s="4">
        <v>20157.4</v>
      </c>
      <c r="E110" s="4">
        <v>24589.4</v>
      </c>
      <c r="F110" s="4">
        <v>27774.4</v>
      </c>
      <c r="G110" s="4">
        <v>31425.2</v>
      </c>
      <c r="H110" s="4">
        <v>38831.1</v>
      </c>
      <c r="I110" s="4">
        <v>49562.8</v>
      </c>
      <c r="J110" s="4">
        <v>55763.3</v>
      </c>
      <c r="K110" s="4">
        <v>44718</v>
      </c>
      <c r="L110" s="4">
        <v>52602.4</v>
      </c>
      <c r="M110" s="4">
        <v>59221.8</v>
      </c>
      <c r="N110" s="4">
        <v>62593.6</v>
      </c>
      <c r="O110" s="4">
        <v>62875.9</v>
      </c>
      <c r="P110" s="4">
        <v>65867.9</v>
      </c>
      <c r="Q110" s="4">
        <v>69688.3</v>
      </c>
      <c r="R110" s="4">
        <v>69744.6</v>
      </c>
      <c r="S110" s="4">
        <v>72075.7</v>
      </c>
      <c r="T110" s="4">
        <v>80298.2</v>
      </c>
      <c r="U110" s="4">
        <v>82092.3</v>
      </c>
      <c r="V110" s="4">
        <v>72859.8</v>
      </c>
      <c r="W110" s="5" t="s">
        <v>53</v>
      </c>
      <c r="X110" s="1"/>
      <c r="Y110" s="1"/>
      <c r="Z110" s="1"/>
      <c r="AA110" s="1"/>
    </row>
    <row r="111" spans="1:27" ht="14.25">
      <c r="A111" s="3" t="s">
        <v>49</v>
      </c>
      <c r="B111" s="4">
        <v>99397</v>
      </c>
      <c r="C111" s="4">
        <v>97626</v>
      </c>
      <c r="D111" s="4">
        <v>95518</v>
      </c>
      <c r="E111" s="4">
        <v>93804</v>
      </c>
      <c r="F111" s="4">
        <v>99644</v>
      </c>
      <c r="G111" s="4">
        <v>105764</v>
      </c>
      <c r="H111" s="4">
        <v>117312</v>
      </c>
      <c r="I111" s="4">
        <v>128661</v>
      </c>
      <c r="J111" s="4">
        <v>134493</v>
      </c>
      <c r="K111" s="4">
        <v>101841</v>
      </c>
      <c r="L111" s="4">
        <v>108877</v>
      </c>
      <c r="M111" s="4">
        <v>119173</v>
      </c>
      <c r="N111" s="4">
        <v>116523</v>
      </c>
      <c r="O111" s="4">
        <v>112244</v>
      </c>
      <c r="P111" s="4">
        <v>109939</v>
      </c>
      <c r="Q111" s="4">
        <v>105160</v>
      </c>
      <c r="R111" s="4">
        <v>105303</v>
      </c>
      <c r="S111" s="4">
        <v>114399</v>
      </c>
      <c r="T111" s="4">
        <v>120241</v>
      </c>
      <c r="U111" s="4">
        <v>123965</v>
      </c>
      <c r="V111" s="4">
        <v>116076</v>
      </c>
      <c r="W111" s="4">
        <v>133445</v>
      </c>
      <c r="X111" s="14"/>
      <c r="Y111" s="14"/>
      <c r="Z111" s="14"/>
      <c r="AA111" s="14"/>
    </row>
    <row r="112" spans="1:27" ht="14.25">
      <c r="A112" s="3" t="s">
        <v>50</v>
      </c>
      <c r="B112" s="4">
        <v>167294.8</v>
      </c>
      <c r="C112" s="4">
        <v>154581.9</v>
      </c>
      <c r="D112" s="4">
        <v>154362.1</v>
      </c>
      <c r="E112" s="4">
        <v>154265.6</v>
      </c>
      <c r="F112" s="4">
        <v>162211.3</v>
      </c>
      <c r="G112" s="4">
        <v>170035.7</v>
      </c>
      <c r="H112" s="4">
        <v>185067.4</v>
      </c>
      <c r="I112" s="4">
        <v>196766.6</v>
      </c>
      <c r="J112" s="4">
        <v>190771.9</v>
      </c>
      <c r="K112" s="4">
        <v>142545.5</v>
      </c>
      <c r="L112" s="4">
        <v>175374.7</v>
      </c>
      <c r="M112" s="4">
        <v>194145.7</v>
      </c>
      <c r="N112" s="4">
        <v>193718.7</v>
      </c>
      <c r="O112" s="4">
        <v>185887</v>
      </c>
      <c r="P112" s="4">
        <v>180360.9</v>
      </c>
      <c r="Q112" s="4">
        <v>183198.4</v>
      </c>
      <c r="R112" s="4">
        <v>184086.1</v>
      </c>
      <c r="S112" s="4">
        <v>195385.1</v>
      </c>
      <c r="T112" s="4">
        <v>199276</v>
      </c>
      <c r="U112" s="4">
        <v>198198.1</v>
      </c>
      <c r="V112" s="5" t="s">
        <v>53</v>
      </c>
      <c r="W112" s="5" t="s">
        <v>53</v>
      </c>
      <c r="X112" s="1"/>
      <c r="Y112" s="1"/>
      <c r="Z112" s="1"/>
      <c r="AA112" s="1"/>
    </row>
    <row r="113" spans="1:27" ht="14.25">
      <c r="A113" s="3" t="s">
        <v>51</v>
      </c>
      <c r="B113" s="4">
        <v>154887.4</v>
      </c>
      <c r="C113" s="4">
        <v>164242.2</v>
      </c>
      <c r="D113" s="4">
        <v>170355.4</v>
      </c>
      <c r="E113" s="4">
        <v>163485.9</v>
      </c>
      <c r="F113" s="4">
        <v>169202.4</v>
      </c>
      <c r="G113" s="4">
        <v>177870.3</v>
      </c>
      <c r="H113" s="4">
        <v>191888.5</v>
      </c>
      <c r="I113" s="4">
        <v>199995.3</v>
      </c>
      <c r="J113" s="4">
        <v>219335.6</v>
      </c>
      <c r="K113" s="4">
        <v>212628.7</v>
      </c>
      <c r="L113" s="4">
        <v>238498.1</v>
      </c>
      <c r="M113" s="4">
        <v>271500.4</v>
      </c>
      <c r="N113" s="4">
        <v>278942.4</v>
      </c>
      <c r="O113" s="4">
        <v>276441.3</v>
      </c>
      <c r="P113" s="4">
        <v>282923.5</v>
      </c>
      <c r="Q113" s="4">
        <v>306036.7</v>
      </c>
      <c r="R113" s="4">
        <v>304493.6</v>
      </c>
      <c r="S113" s="4">
        <v>317460.9</v>
      </c>
      <c r="T113" s="4">
        <v>324048.3</v>
      </c>
      <c r="U113" s="4">
        <v>348768.2</v>
      </c>
      <c r="V113" s="4">
        <v>346271.7</v>
      </c>
      <c r="W113" s="5" t="s">
        <v>53</v>
      </c>
      <c r="X113" s="1"/>
      <c r="Y113" s="1"/>
      <c r="Z113" s="1"/>
      <c r="AA113" s="1"/>
    </row>
    <row r="114" spans="1:27" ht="14.25">
      <c r="A114" s="3" t="s">
        <v>52</v>
      </c>
      <c r="B114" s="4">
        <v>633761.6</v>
      </c>
      <c r="C114" s="4">
        <v>611761.3</v>
      </c>
      <c r="D114" s="4">
        <v>600327.6</v>
      </c>
      <c r="E114" s="4">
        <v>549795.5</v>
      </c>
      <c r="F114" s="4">
        <v>575245.3</v>
      </c>
      <c r="G114" s="4">
        <v>587582.6</v>
      </c>
      <c r="H114" s="4">
        <v>614100.9</v>
      </c>
      <c r="I114" s="4">
        <v>622893.6</v>
      </c>
      <c r="J114" s="4">
        <v>552948.7</v>
      </c>
      <c r="K114" s="4">
        <v>457361.9</v>
      </c>
      <c r="L114" s="4">
        <v>508797.7</v>
      </c>
      <c r="M114" s="4">
        <v>531144.9</v>
      </c>
      <c r="N114" s="4">
        <v>579969.7</v>
      </c>
      <c r="O114" s="4">
        <v>564243</v>
      </c>
      <c r="P114" s="4">
        <v>600591.7</v>
      </c>
      <c r="Q114" s="4">
        <v>659715.6</v>
      </c>
      <c r="R114" s="4">
        <v>600300.2</v>
      </c>
      <c r="S114" s="4">
        <v>588874.9</v>
      </c>
      <c r="T114" s="4">
        <v>608613</v>
      </c>
      <c r="U114" s="5" t="s">
        <v>53</v>
      </c>
      <c r="V114" s="5" t="s">
        <v>53</v>
      </c>
      <c r="W114" s="5" t="s">
        <v>53</v>
      </c>
      <c r="X114" s="1"/>
      <c r="Y114" s="1"/>
      <c r="Z114" s="1"/>
      <c r="AA114" s="1"/>
    </row>
    <row r="116" ht="14.25">
      <c r="A116" s="1" t="s">
        <v>54</v>
      </c>
    </row>
    <row r="117" spans="1:2" ht="14.25">
      <c r="A117" s="1" t="s">
        <v>53</v>
      </c>
      <c r="B117" s="1" t="s">
        <v>55</v>
      </c>
    </row>
    <row r="119" spans="1:2" ht="14.25">
      <c r="A119" s="1" t="s">
        <v>5</v>
      </c>
      <c r="B119" s="1" t="s">
        <v>58</v>
      </c>
    </row>
    <row r="120" spans="1:2" ht="14.25">
      <c r="A120" s="1" t="s">
        <v>7</v>
      </c>
      <c r="B120" s="1" t="s">
        <v>8</v>
      </c>
    </row>
    <row r="121" spans="1:2" ht="14.25">
      <c r="A121" s="1" t="s">
        <v>9</v>
      </c>
      <c r="B121" s="1" t="s">
        <v>10</v>
      </c>
    </row>
    <row r="123" spans="1:28" ht="14.25">
      <c r="A123" s="3" t="s">
        <v>11</v>
      </c>
      <c r="B123" s="3" t="s">
        <v>12</v>
      </c>
      <c r="C123" s="3" t="s">
        <v>13</v>
      </c>
      <c r="D123" s="3" t="s">
        <v>14</v>
      </c>
      <c r="E123" s="3" t="s">
        <v>15</v>
      </c>
      <c r="F123" s="3" t="s">
        <v>16</v>
      </c>
      <c r="G123" s="3" t="s">
        <v>17</v>
      </c>
      <c r="H123" s="3" t="s">
        <v>18</v>
      </c>
      <c r="I123" s="3" t="s">
        <v>19</v>
      </c>
      <c r="J123" s="3" t="s">
        <v>20</v>
      </c>
      <c r="K123" s="3" t="s">
        <v>21</v>
      </c>
      <c r="L123" s="3" t="s">
        <v>22</v>
      </c>
      <c r="M123" s="3" t="s">
        <v>23</v>
      </c>
      <c r="N123" s="3" t="s">
        <v>24</v>
      </c>
      <c r="O123" s="3" t="s">
        <v>25</v>
      </c>
      <c r="P123" s="3" t="s">
        <v>26</v>
      </c>
      <c r="Q123" s="3" t="s">
        <v>27</v>
      </c>
      <c r="R123" s="3" t="s">
        <v>28</v>
      </c>
      <c r="S123" s="3" t="s">
        <v>29</v>
      </c>
      <c r="T123" s="3" t="s">
        <v>30</v>
      </c>
      <c r="U123" s="3" t="s">
        <v>31</v>
      </c>
      <c r="V123" s="3" t="s">
        <v>32</v>
      </c>
      <c r="W123" s="3" t="s">
        <v>33</v>
      </c>
      <c r="X123" s="12" t="s">
        <v>64</v>
      </c>
      <c r="Y123" s="10"/>
      <c r="Z123" s="12" t="s">
        <v>65</v>
      </c>
      <c r="AA123" s="10"/>
      <c r="AB123" s="15" t="s">
        <v>63</v>
      </c>
    </row>
    <row r="124" spans="1:29" ht="14.25">
      <c r="A124" s="3" t="s">
        <v>35</v>
      </c>
      <c r="B124" s="4">
        <v>53982.5</v>
      </c>
      <c r="C124" s="4">
        <v>54187.1</v>
      </c>
      <c r="D124" s="4">
        <v>54260.2</v>
      </c>
      <c r="E124" s="4">
        <v>54272</v>
      </c>
      <c r="F124" s="4">
        <v>56637.8</v>
      </c>
      <c r="G124" s="4">
        <v>57659.7</v>
      </c>
      <c r="H124" s="4">
        <v>56721.8</v>
      </c>
      <c r="I124" s="4">
        <v>59981</v>
      </c>
      <c r="J124" s="4">
        <v>58254.8</v>
      </c>
      <c r="K124" s="4">
        <v>54789.9</v>
      </c>
      <c r="L124" s="4">
        <v>58156.5</v>
      </c>
      <c r="M124" s="4">
        <v>58248.9</v>
      </c>
      <c r="N124" s="4">
        <v>56720.8</v>
      </c>
      <c r="O124" s="4">
        <v>56862.7</v>
      </c>
      <c r="P124" s="4">
        <v>58834.2</v>
      </c>
      <c r="Q124" s="4">
        <v>60363.9</v>
      </c>
      <c r="R124" s="4">
        <v>59673.9</v>
      </c>
      <c r="S124" s="4">
        <v>60261.6</v>
      </c>
      <c r="T124" s="4">
        <v>59411.9</v>
      </c>
      <c r="U124" s="4">
        <v>61837.7</v>
      </c>
      <c r="V124" s="4">
        <v>60297.3</v>
      </c>
      <c r="W124" s="5" t="s">
        <v>53</v>
      </c>
      <c r="X124" s="6">
        <f>L124/B124</f>
        <v>1.0773213541425462</v>
      </c>
      <c r="Y124">
        <f>((X124)^(1/10)-1)*100</f>
        <v>0.747557690856393</v>
      </c>
      <c r="Z124" s="1">
        <f>U124/L124</f>
        <v>1.0632981695941124</v>
      </c>
      <c r="AA124">
        <f>((Z124)^(1/9)-1)*100</f>
        <v>0.6842812252619623</v>
      </c>
      <c r="AB124" s="6">
        <f aca="true" t="shared" si="0" ref="AB124:AB131">U124/B124</f>
        <v>1.1455138239244198</v>
      </c>
      <c r="AC124">
        <f aca="true" t="shared" si="1" ref="AC124:AC131">((AB124)^(1/19)-1)*100</f>
        <v>0.717579672631774</v>
      </c>
    </row>
    <row r="125" spans="1:29" ht="14.25">
      <c r="A125" s="3" t="s">
        <v>36</v>
      </c>
      <c r="B125" s="4">
        <v>25846.7</v>
      </c>
      <c r="C125" s="4">
        <v>26880.9</v>
      </c>
      <c r="D125" s="4">
        <v>27735.9</v>
      </c>
      <c r="E125" s="4">
        <v>27779.5</v>
      </c>
      <c r="F125" s="4">
        <v>30107.6</v>
      </c>
      <c r="G125" s="4">
        <v>33610.4</v>
      </c>
      <c r="H125" s="4">
        <v>39536.7</v>
      </c>
      <c r="I125" s="4">
        <v>41592.1</v>
      </c>
      <c r="J125" s="4">
        <v>44945.6</v>
      </c>
      <c r="K125" s="4">
        <v>39404.8</v>
      </c>
      <c r="L125" s="4">
        <v>42302.5</v>
      </c>
      <c r="M125" s="4">
        <v>45406.8</v>
      </c>
      <c r="N125" s="4">
        <v>43731.1</v>
      </c>
      <c r="O125" s="4">
        <v>42389.5</v>
      </c>
      <c r="P125" s="4">
        <v>43648.4</v>
      </c>
      <c r="Q125" s="4">
        <v>46027.9</v>
      </c>
      <c r="R125" s="4">
        <v>47412.5</v>
      </c>
      <c r="S125" s="4">
        <v>51015.8</v>
      </c>
      <c r="T125" s="4">
        <v>51823.9</v>
      </c>
      <c r="U125" s="4">
        <v>53115.8</v>
      </c>
      <c r="V125" s="4">
        <v>47872.1</v>
      </c>
      <c r="W125" s="4">
        <v>49872.7</v>
      </c>
      <c r="X125" s="6">
        <f aca="true" t="shared" si="2" ref="X125:X135">L125/B125</f>
        <v>1.6366692846669013</v>
      </c>
      <c r="Y125">
        <f aca="true" t="shared" si="3" ref="Y125:Y136">((X125)^(1/10)-1)*100</f>
        <v>5.050008821055929</v>
      </c>
      <c r="Z125" s="1">
        <f aca="true" t="shared" si="4" ref="Z125:Z135">U125/L125</f>
        <v>1.2556184622658235</v>
      </c>
      <c r="AA125">
        <f aca="true" t="shared" si="5" ref="AA125:AA136">((Z125)^(1/9)-1)*100</f>
        <v>2.5614584723501643</v>
      </c>
      <c r="AB125" s="6">
        <f t="shared" si="0"/>
        <v>2.05503217045116</v>
      </c>
      <c r="AC125">
        <f t="shared" si="1"/>
        <v>3.8637833411194977</v>
      </c>
    </row>
    <row r="126" spans="1:29" ht="14.25">
      <c r="A126" s="3" t="s">
        <v>37</v>
      </c>
      <c r="B126" s="4">
        <v>43725.1</v>
      </c>
      <c r="C126" s="4">
        <v>43949.4</v>
      </c>
      <c r="D126" s="4">
        <v>43021.4</v>
      </c>
      <c r="E126" s="4">
        <v>42028.8</v>
      </c>
      <c r="F126" s="4">
        <v>43271.7</v>
      </c>
      <c r="G126" s="4">
        <v>42716</v>
      </c>
      <c r="H126" s="4">
        <v>43890.8</v>
      </c>
      <c r="I126" s="4">
        <v>42876.9</v>
      </c>
      <c r="J126" s="4">
        <v>41936.3</v>
      </c>
      <c r="K126" s="4">
        <v>37353.9</v>
      </c>
      <c r="L126" s="4">
        <v>38651.3</v>
      </c>
      <c r="M126" s="4">
        <v>39654.9</v>
      </c>
      <c r="N126" s="4">
        <v>40224.2</v>
      </c>
      <c r="O126" s="4">
        <v>39415.4</v>
      </c>
      <c r="P126" s="4">
        <v>39363.1</v>
      </c>
      <c r="Q126" s="4">
        <v>39046.4</v>
      </c>
      <c r="R126" s="4">
        <v>41024.3</v>
      </c>
      <c r="S126" s="4">
        <v>43688.7</v>
      </c>
      <c r="T126" s="4">
        <v>44552.9</v>
      </c>
      <c r="U126" s="4">
        <v>45883.5</v>
      </c>
      <c r="V126" s="4">
        <v>44114.5</v>
      </c>
      <c r="W126" s="4">
        <v>46614.6</v>
      </c>
      <c r="X126" s="6">
        <f t="shared" si="2"/>
        <v>0.883961386023131</v>
      </c>
      <c r="Y126">
        <f t="shared" si="3"/>
        <v>-1.2258435483459507</v>
      </c>
      <c r="Z126" s="1">
        <f t="shared" si="4"/>
        <v>1.1871140168635983</v>
      </c>
      <c r="AA126">
        <f t="shared" si="5"/>
        <v>1.924112137508427</v>
      </c>
      <c r="AB126" s="6">
        <f t="shared" si="0"/>
        <v>1.0493629517142329</v>
      </c>
      <c r="AC126">
        <f t="shared" si="1"/>
        <v>0.2539179711781081</v>
      </c>
    </row>
    <row r="127" spans="1:29" ht="14.25">
      <c r="A127" s="3" t="s">
        <v>38</v>
      </c>
      <c r="B127" s="4">
        <v>520827</v>
      </c>
      <c r="C127" s="4">
        <v>524697.1</v>
      </c>
      <c r="D127" s="4">
        <v>515448.2</v>
      </c>
      <c r="E127" s="4">
        <v>518728</v>
      </c>
      <c r="F127" s="4">
        <v>539652.9</v>
      </c>
      <c r="G127" s="4">
        <v>546802.8</v>
      </c>
      <c r="H127" s="4">
        <v>580453.2</v>
      </c>
      <c r="I127" s="4">
        <v>606560.1</v>
      </c>
      <c r="J127" s="4">
        <v>598426.3</v>
      </c>
      <c r="K127" s="4">
        <v>506658.4</v>
      </c>
      <c r="L127" s="4">
        <v>588587</v>
      </c>
      <c r="M127" s="4">
        <v>619810.4</v>
      </c>
      <c r="N127" s="4">
        <v>620597.5</v>
      </c>
      <c r="O127" s="4">
        <v>617908.1</v>
      </c>
      <c r="P127" s="4">
        <v>645720.5</v>
      </c>
      <c r="Q127" s="4">
        <v>655953.4</v>
      </c>
      <c r="R127" s="4">
        <v>685143.3</v>
      </c>
      <c r="S127" s="4">
        <v>712562.2</v>
      </c>
      <c r="T127" s="4">
        <v>719712.1</v>
      </c>
      <c r="U127" s="4">
        <v>708232.9</v>
      </c>
      <c r="V127" s="4">
        <v>642506.4</v>
      </c>
      <c r="W127" s="5" t="s">
        <v>53</v>
      </c>
      <c r="X127" s="6">
        <f t="shared" si="2"/>
        <v>1.1301007820255093</v>
      </c>
      <c r="Y127">
        <f t="shared" si="3"/>
        <v>1.2305782289781853</v>
      </c>
      <c r="Z127" s="1">
        <f t="shared" si="4"/>
        <v>1.2032764909860394</v>
      </c>
      <c r="AA127">
        <f t="shared" si="5"/>
        <v>2.0773747933729547</v>
      </c>
      <c r="AB127" s="6">
        <f t="shared" si="0"/>
        <v>1.3598237034562342</v>
      </c>
      <c r="AC127" s="6">
        <f t="shared" si="1"/>
        <v>1.6308131473628196</v>
      </c>
    </row>
    <row r="128" spans="1:29" ht="14.25">
      <c r="A128" s="3" t="s">
        <v>40</v>
      </c>
      <c r="B128" s="4">
        <v>240784.9</v>
      </c>
      <c r="C128" s="4">
        <v>245034.2</v>
      </c>
      <c r="D128" s="4">
        <v>247136.8</v>
      </c>
      <c r="E128" s="4">
        <v>251546.1</v>
      </c>
      <c r="F128" s="4">
        <v>257912.4</v>
      </c>
      <c r="G128" s="4">
        <v>259707.3</v>
      </c>
      <c r="H128" s="4">
        <v>264101.3</v>
      </c>
      <c r="I128" s="4">
        <v>268804.9</v>
      </c>
      <c r="J128" s="4">
        <v>259090.2</v>
      </c>
      <c r="K128" s="4">
        <v>243454.8</v>
      </c>
      <c r="L128" s="4">
        <v>247960</v>
      </c>
      <c r="M128" s="4">
        <v>254989.4</v>
      </c>
      <c r="N128" s="4">
        <v>256960.7</v>
      </c>
      <c r="O128" s="4">
        <v>258875.5</v>
      </c>
      <c r="P128" s="4">
        <v>260074.4</v>
      </c>
      <c r="Q128" s="4">
        <v>261151.6</v>
      </c>
      <c r="R128" s="4">
        <v>261908.6</v>
      </c>
      <c r="S128" s="4">
        <v>264704.1</v>
      </c>
      <c r="T128" s="4">
        <v>270418.7</v>
      </c>
      <c r="U128" s="4">
        <v>274935.4</v>
      </c>
      <c r="V128" s="4">
        <v>249039.1</v>
      </c>
      <c r="W128" s="5" t="s">
        <v>53</v>
      </c>
      <c r="X128" s="6">
        <f t="shared" si="2"/>
        <v>1.0297987955224768</v>
      </c>
      <c r="Y128">
        <f t="shared" si="3"/>
        <v>0.2940659181078997</v>
      </c>
      <c r="Z128" s="1">
        <f t="shared" si="4"/>
        <v>1.108789320858203</v>
      </c>
      <c r="AA128">
        <f t="shared" si="5"/>
        <v>1.1540384327259012</v>
      </c>
      <c r="AB128" s="6">
        <f t="shared" si="0"/>
        <v>1.1418299071079625</v>
      </c>
      <c r="AC128" s="6">
        <f t="shared" si="1"/>
        <v>0.700506130924472</v>
      </c>
    </row>
    <row r="129" spans="1:29" s="6" customFormat="1" ht="14.25">
      <c r="A129" s="9" t="s">
        <v>41</v>
      </c>
      <c r="B129" s="13">
        <v>295679.5</v>
      </c>
      <c r="C129" s="13">
        <v>293608.4</v>
      </c>
      <c r="D129" s="13">
        <v>294385.5</v>
      </c>
      <c r="E129" s="13">
        <v>288128.5</v>
      </c>
      <c r="F129" s="13">
        <v>293828.7</v>
      </c>
      <c r="G129" s="13">
        <v>295032.6</v>
      </c>
      <c r="H129" s="13">
        <v>303955.2</v>
      </c>
      <c r="I129" s="13">
        <v>310750.3</v>
      </c>
      <c r="J129" s="13">
        <v>303160.5</v>
      </c>
      <c r="K129" s="13">
        <v>253355.5</v>
      </c>
      <c r="L129" s="13">
        <v>270768.1</v>
      </c>
      <c r="M129" s="13">
        <v>273948</v>
      </c>
      <c r="N129" s="13">
        <v>264237.8</v>
      </c>
      <c r="O129" s="13">
        <v>259044</v>
      </c>
      <c r="P129" s="13">
        <v>257332.5</v>
      </c>
      <c r="Q129" s="13">
        <v>260428.7</v>
      </c>
      <c r="R129" s="13">
        <v>268677.1</v>
      </c>
      <c r="S129" s="13">
        <v>277804.5</v>
      </c>
      <c r="T129" s="13">
        <v>283420</v>
      </c>
      <c r="U129" s="13">
        <v>283094.9</v>
      </c>
      <c r="V129" s="13">
        <v>251529.4</v>
      </c>
      <c r="W129" s="13">
        <v>281383.3</v>
      </c>
      <c r="X129" s="6">
        <f t="shared" si="2"/>
        <v>0.9157486399970237</v>
      </c>
      <c r="Y129">
        <f t="shared" si="3"/>
        <v>-0.8762717865885672</v>
      </c>
      <c r="Z129" s="1">
        <f t="shared" si="4"/>
        <v>1.0455253037562402</v>
      </c>
      <c r="AA129">
        <f t="shared" si="5"/>
        <v>0.49588593284943805</v>
      </c>
      <c r="AB129" s="6">
        <f t="shared" si="0"/>
        <v>0.9574383749972522</v>
      </c>
      <c r="AC129">
        <f t="shared" si="1"/>
        <v>-0.2286535586578986</v>
      </c>
    </row>
    <row r="130" spans="1:29" ht="14.25">
      <c r="A130" s="3" t="s">
        <v>42</v>
      </c>
      <c r="B130" s="4">
        <v>17380.7</v>
      </c>
      <c r="C130" s="4">
        <v>17931.3</v>
      </c>
      <c r="D130" s="4">
        <v>19011.5</v>
      </c>
      <c r="E130" s="4">
        <v>20083.9</v>
      </c>
      <c r="F130" s="4">
        <v>21253.8</v>
      </c>
      <c r="G130" s="4">
        <v>21952.8</v>
      </c>
      <c r="H130" s="4">
        <v>23298.6</v>
      </c>
      <c r="I130" s="4">
        <v>24672.1</v>
      </c>
      <c r="J130" s="4">
        <v>23567.8</v>
      </c>
      <c r="K130" s="4">
        <v>20268</v>
      </c>
      <c r="L130" s="4">
        <v>21634.3</v>
      </c>
      <c r="M130" s="4">
        <v>21557.8</v>
      </c>
      <c r="N130" s="4">
        <v>21160.6</v>
      </c>
      <c r="O130" s="4">
        <v>20682</v>
      </c>
      <c r="P130" s="4">
        <v>21981.5</v>
      </c>
      <c r="Q130" s="4">
        <v>23720.3</v>
      </c>
      <c r="R130" s="4">
        <v>24148.8</v>
      </c>
      <c r="S130" s="4">
        <v>24692</v>
      </c>
      <c r="T130" s="4">
        <v>25335.5</v>
      </c>
      <c r="U130" s="4">
        <v>26086.5</v>
      </c>
      <c r="V130" s="4">
        <v>24264.7</v>
      </c>
      <c r="W130" s="5" t="s">
        <v>53</v>
      </c>
      <c r="X130" s="6">
        <f t="shared" si="2"/>
        <v>1.244731224864361</v>
      </c>
      <c r="Y130">
        <f t="shared" si="3"/>
        <v>2.2133349565462312</v>
      </c>
      <c r="Z130" s="1">
        <f t="shared" si="4"/>
        <v>1.2057935777908229</v>
      </c>
      <c r="AA130">
        <f t="shared" si="5"/>
        <v>2.1010785029487833</v>
      </c>
      <c r="AB130" s="6">
        <f t="shared" si="0"/>
        <v>1.500888917017151</v>
      </c>
      <c r="AC130">
        <f t="shared" si="1"/>
        <v>2.160145470246877</v>
      </c>
    </row>
    <row r="131" spans="1:29" ht="14.25">
      <c r="A131" s="3" t="s">
        <v>43</v>
      </c>
      <c r="B131" s="4">
        <v>86351.5</v>
      </c>
      <c r="C131" s="4">
        <v>88604.6</v>
      </c>
      <c r="D131" s="4">
        <v>88652.9</v>
      </c>
      <c r="E131" s="4">
        <v>87949.8</v>
      </c>
      <c r="F131" s="4">
        <v>91529.8</v>
      </c>
      <c r="G131" s="4">
        <v>92835.5</v>
      </c>
      <c r="H131" s="4">
        <v>94471.5</v>
      </c>
      <c r="I131" s="4">
        <v>97844.8</v>
      </c>
      <c r="J131" s="4">
        <v>99236.4</v>
      </c>
      <c r="K131" s="4">
        <v>90350.7</v>
      </c>
      <c r="L131" s="4">
        <v>95697</v>
      </c>
      <c r="M131" s="4">
        <v>97463.3</v>
      </c>
      <c r="N131" s="4">
        <v>96711</v>
      </c>
      <c r="O131" s="4">
        <v>98179.9</v>
      </c>
      <c r="P131" s="4">
        <v>97110.8</v>
      </c>
      <c r="Q131" s="4">
        <v>95696</v>
      </c>
      <c r="R131" s="4">
        <v>96289</v>
      </c>
      <c r="S131" s="4">
        <v>99967.5</v>
      </c>
      <c r="T131" s="4">
        <v>102255.3</v>
      </c>
      <c r="U131" s="4">
        <v>101866.1</v>
      </c>
      <c r="V131" s="4">
        <v>99434.4</v>
      </c>
      <c r="W131" s="4">
        <v>105273.3</v>
      </c>
      <c r="X131" s="6">
        <f t="shared" si="2"/>
        <v>1.1082262612693468</v>
      </c>
      <c r="Y131">
        <f t="shared" si="3"/>
        <v>1.0329057644441253</v>
      </c>
      <c r="Z131" s="1">
        <f t="shared" si="4"/>
        <v>1.0644649257552483</v>
      </c>
      <c r="AA131">
        <f t="shared" si="5"/>
        <v>0.6965508843321144</v>
      </c>
      <c r="AB131" s="6">
        <f t="shared" si="0"/>
        <v>1.1796679849220917</v>
      </c>
      <c r="AC131">
        <f t="shared" si="1"/>
        <v>0.8734399469393139</v>
      </c>
    </row>
    <row r="132" spans="1:29" s="6" customFormat="1" ht="14.25">
      <c r="A132" s="9" t="s">
        <v>44</v>
      </c>
      <c r="B132" s="13">
        <v>50360.8</v>
      </c>
      <c r="C132" s="13">
        <v>52351.8</v>
      </c>
      <c r="D132" s="13">
        <v>51814.6</v>
      </c>
      <c r="E132" s="13">
        <v>52320.3</v>
      </c>
      <c r="F132" s="13">
        <v>54302.6</v>
      </c>
      <c r="G132" s="13">
        <v>55796.7</v>
      </c>
      <c r="H132" s="13">
        <v>59034.7</v>
      </c>
      <c r="I132" s="13">
        <v>62505.5</v>
      </c>
      <c r="J132" s="13">
        <v>62545.4</v>
      </c>
      <c r="K132" s="13">
        <v>55080.8</v>
      </c>
      <c r="L132" s="13">
        <v>58433.6</v>
      </c>
      <c r="M132" s="13">
        <v>61718.9</v>
      </c>
      <c r="N132" s="13">
        <v>63024.4</v>
      </c>
      <c r="O132" s="13">
        <v>63749.2</v>
      </c>
      <c r="P132" s="13">
        <v>64204.4</v>
      </c>
      <c r="Q132" s="13">
        <v>64668.3</v>
      </c>
      <c r="R132" s="13">
        <v>67207.5</v>
      </c>
      <c r="S132" s="13">
        <v>69607.6</v>
      </c>
      <c r="T132" s="13">
        <v>72294</v>
      </c>
      <c r="U132" s="13">
        <v>72671.3</v>
      </c>
      <c r="V132" s="13">
        <v>68068</v>
      </c>
      <c r="W132" s="9" t="s">
        <v>53</v>
      </c>
      <c r="X132" s="6">
        <f t="shared" si="2"/>
        <v>1.1602992803926864</v>
      </c>
      <c r="Y132" s="6">
        <f t="shared" si="3"/>
        <v>1.4978872715042835</v>
      </c>
      <c r="Z132" s="11">
        <f>T132/L132</f>
        <v>1.2371991456969962</v>
      </c>
      <c r="AA132" s="6">
        <f>((Z132)^(1/8)-1)*100</f>
        <v>2.6963365476542434</v>
      </c>
      <c r="AB132" s="6">
        <f>T132/B132</f>
        <v>1.435521278454671</v>
      </c>
      <c r="AC132" s="6">
        <f>((AB132)^(1/18)-1)*100</f>
        <v>2.028794992635885</v>
      </c>
    </row>
    <row r="133" spans="1:29" ht="14.25">
      <c r="A133" s="3" t="s">
        <v>49</v>
      </c>
      <c r="B133" s="4">
        <v>32166.3</v>
      </c>
      <c r="C133" s="4">
        <v>33444.3</v>
      </c>
      <c r="D133" s="4">
        <v>34514.2</v>
      </c>
      <c r="E133" s="4">
        <v>35438.6</v>
      </c>
      <c r="F133" s="4">
        <v>37098.9</v>
      </c>
      <c r="G133" s="4">
        <v>38373.1</v>
      </c>
      <c r="H133" s="4">
        <v>42320.7</v>
      </c>
      <c r="I133" s="4">
        <v>46364.3</v>
      </c>
      <c r="J133" s="4">
        <v>45168.5</v>
      </c>
      <c r="K133" s="4">
        <v>35926.4</v>
      </c>
      <c r="L133" s="4">
        <v>38486</v>
      </c>
      <c r="M133" s="4">
        <v>38317.2</v>
      </c>
      <c r="N133" s="4">
        <v>35027.2</v>
      </c>
      <c r="O133" s="4">
        <v>35006.7</v>
      </c>
      <c r="P133" s="4">
        <v>34919.9</v>
      </c>
      <c r="Q133" s="4">
        <v>34854.6</v>
      </c>
      <c r="R133" s="4">
        <v>36098.1</v>
      </c>
      <c r="S133" s="4">
        <v>38793.8</v>
      </c>
      <c r="T133" s="4">
        <v>37393.7</v>
      </c>
      <c r="U133" s="4">
        <v>38353.5</v>
      </c>
      <c r="V133" s="4">
        <v>37864.8</v>
      </c>
      <c r="W133" s="4">
        <v>38143.7</v>
      </c>
      <c r="X133" s="6">
        <f t="shared" si="2"/>
        <v>1.1964695970627646</v>
      </c>
      <c r="Y133">
        <f t="shared" si="3"/>
        <v>1.8099365402189038</v>
      </c>
      <c r="Z133" s="1">
        <f t="shared" si="4"/>
        <v>0.9965571896273969</v>
      </c>
      <c r="AA133">
        <f t="shared" si="5"/>
        <v>-0.038312108835791836</v>
      </c>
      <c r="AB133" s="6">
        <f>U133/B133</f>
        <v>1.1923503791234926</v>
      </c>
      <c r="AC133">
        <f>((AB133)^(1/19)-1)*100</f>
        <v>0.9302287590468472</v>
      </c>
    </row>
    <row r="134" spans="1:29" ht="14.25">
      <c r="A134" s="3" t="s">
        <v>50</v>
      </c>
      <c r="B134" s="4">
        <v>60779.3</v>
      </c>
      <c r="C134" s="4">
        <v>60670.5</v>
      </c>
      <c r="D134" s="4">
        <v>63051.6</v>
      </c>
      <c r="E134" s="4">
        <v>64625.2</v>
      </c>
      <c r="F134" s="4">
        <v>68798.1</v>
      </c>
      <c r="G134" s="4">
        <v>70627.4</v>
      </c>
      <c r="H134" s="4">
        <v>73759.3</v>
      </c>
      <c r="I134" s="4">
        <v>77523</v>
      </c>
      <c r="J134" s="4">
        <v>74264.3</v>
      </c>
      <c r="K134" s="4">
        <v>59824.9</v>
      </c>
      <c r="L134" s="4">
        <v>70361.1</v>
      </c>
      <c r="M134" s="4">
        <v>73711.7</v>
      </c>
      <c r="N134" s="4">
        <v>70937.3</v>
      </c>
      <c r="O134" s="4">
        <v>68389.9</v>
      </c>
      <c r="P134" s="4">
        <v>68076.5</v>
      </c>
      <c r="Q134" s="4">
        <v>71327.8</v>
      </c>
      <c r="R134" s="4">
        <v>71169.1</v>
      </c>
      <c r="S134" s="4">
        <v>73048.3</v>
      </c>
      <c r="T134" s="4">
        <v>73473.3</v>
      </c>
      <c r="U134" s="4">
        <v>73931.2</v>
      </c>
      <c r="V134" s="5" t="s">
        <v>53</v>
      </c>
      <c r="W134" s="5" t="s">
        <v>53</v>
      </c>
      <c r="X134" s="6">
        <f t="shared" si="2"/>
        <v>1.157649068021514</v>
      </c>
      <c r="Y134">
        <f t="shared" si="3"/>
        <v>1.4746805144350228</v>
      </c>
      <c r="Z134" s="1">
        <f t="shared" si="4"/>
        <v>1.050739684285777</v>
      </c>
      <c r="AA134">
        <f t="shared" si="5"/>
        <v>0.551452458620183</v>
      </c>
      <c r="AB134" s="6">
        <f>U134/B134</f>
        <v>1.2163878162466497</v>
      </c>
      <c r="AC134">
        <f>((AB134)^(1/19)-1)*100</f>
        <v>1.0363100413936177</v>
      </c>
    </row>
    <row r="135" spans="1:29" ht="14.25">
      <c r="A135" s="3" t="s">
        <v>51</v>
      </c>
      <c r="B135" s="4">
        <v>77038.9</v>
      </c>
      <c r="C135" s="4">
        <v>80965.6</v>
      </c>
      <c r="D135" s="4">
        <v>81243</v>
      </c>
      <c r="E135" s="4">
        <v>80436.7</v>
      </c>
      <c r="F135" s="4">
        <v>81081</v>
      </c>
      <c r="G135" s="4">
        <v>85085.1</v>
      </c>
      <c r="H135" s="4">
        <v>90455.6</v>
      </c>
      <c r="I135" s="4">
        <v>94934.4</v>
      </c>
      <c r="J135" s="4">
        <v>97795.2</v>
      </c>
      <c r="K135" s="4">
        <v>86936.8</v>
      </c>
      <c r="L135" s="4">
        <v>92275.7</v>
      </c>
      <c r="M135" s="4">
        <v>99595.4</v>
      </c>
      <c r="N135" s="4">
        <v>97862.6</v>
      </c>
      <c r="O135" s="4">
        <v>100011.1</v>
      </c>
      <c r="P135" s="4">
        <v>100514.8</v>
      </c>
      <c r="Q135" s="4">
        <v>100582.5</v>
      </c>
      <c r="R135" s="4">
        <v>103148.5</v>
      </c>
      <c r="S135" s="4">
        <v>108314.6</v>
      </c>
      <c r="T135" s="4">
        <v>114734.3</v>
      </c>
      <c r="U135" s="4">
        <v>118149.5</v>
      </c>
      <c r="V135" s="4">
        <v>114775.3</v>
      </c>
      <c r="W135" s="5" t="s">
        <v>53</v>
      </c>
      <c r="X135" s="6">
        <f t="shared" si="2"/>
        <v>1.1977806017479482</v>
      </c>
      <c r="Y135">
        <f t="shared" si="3"/>
        <v>1.8210866385662827</v>
      </c>
      <c r="Z135" s="1">
        <f t="shared" si="4"/>
        <v>1.280396680816293</v>
      </c>
      <c r="AA135">
        <f t="shared" si="5"/>
        <v>2.784391958882426</v>
      </c>
      <c r="AB135" s="6">
        <f>U135/B135</f>
        <v>1.5336343068242149</v>
      </c>
      <c r="AC135">
        <f>((AB135)^(1/19)-1)*100</f>
        <v>2.2762585495498477</v>
      </c>
    </row>
    <row r="136" spans="1:29" ht="14.25">
      <c r="A136" s="15" t="s">
        <v>59</v>
      </c>
      <c r="B136" s="21">
        <v>2092714</v>
      </c>
      <c r="C136" s="21">
        <v>2012532</v>
      </c>
      <c r="D136" s="21">
        <v>2043508</v>
      </c>
      <c r="E136" s="21">
        <v>2115618</v>
      </c>
      <c r="F136" s="21">
        <v>2250283</v>
      </c>
      <c r="G136" s="21">
        <v>2295321</v>
      </c>
      <c r="H136" s="21">
        <v>2450946</v>
      </c>
      <c r="I136" s="21">
        <v>2545679</v>
      </c>
      <c r="J136" s="21">
        <v>2506529</v>
      </c>
      <c r="K136" s="21">
        <v>2356446</v>
      </c>
      <c r="L136" s="21">
        <v>2460979</v>
      </c>
      <c r="M136" s="21">
        <v>2488698</v>
      </c>
      <c r="N136" s="21">
        <v>2521674</v>
      </c>
      <c r="O136" s="21">
        <v>2581843</v>
      </c>
      <c r="P136" s="21">
        <v>2642941</v>
      </c>
      <c r="Q136" s="21">
        <v>2690303</v>
      </c>
      <c r="R136" s="21">
        <v>2684517</v>
      </c>
      <c r="S136" s="21">
        <v>2768863</v>
      </c>
      <c r="T136" s="21">
        <v>2856107</v>
      </c>
      <c r="U136" s="21">
        <v>2931846</v>
      </c>
      <c r="X136" s="6">
        <f>L136/B136</f>
        <v>1.1759748345927823</v>
      </c>
      <c r="Y136">
        <f t="shared" si="3"/>
        <v>1.6341835679352101</v>
      </c>
      <c r="Z136" s="1">
        <f>U136/L136</f>
        <v>1.1913332052000443</v>
      </c>
      <c r="AA136">
        <f t="shared" si="5"/>
        <v>1.9642991642058627</v>
      </c>
      <c r="AB136" s="6">
        <f>U136/B136</f>
        <v>1.4009778689300114</v>
      </c>
      <c r="AC136">
        <f>((AB136)^(1/19)-1)*100</f>
        <v>1.7904206751487406</v>
      </c>
    </row>
    <row r="137" spans="1:28" ht="14.25">
      <c r="A137" s="8" t="s">
        <v>60</v>
      </c>
      <c r="B137" s="7">
        <v>318608.9707</v>
      </c>
      <c r="C137" s="7">
        <v>316377.2241</v>
      </c>
      <c r="D137" s="7">
        <v>317214.6007</v>
      </c>
      <c r="E137" s="7">
        <v>310472.4612</v>
      </c>
      <c r="F137" s="7">
        <v>316614.6952</v>
      </c>
      <c r="G137" s="7">
        <v>317911.9905</v>
      </c>
      <c r="H137" s="7">
        <v>327526.4907</v>
      </c>
      <c r="I137" s="7">
        <v>334848.5764</v>
      </c>
      <c r="J137" s="7">
        <v>326670.0766</v>
      </c>
      <c r="K137" s="7">
        <v>273002.7916</v>
      </c>
      <c r="L137" s="7">
        <v>291765.6468</v>
      </c>
      <c r="M137" s="7">
        <v>295192.1419</v>
      </c>
      <c r="N137" s="7">
        <v>284728.9302</v>
      </c>
      <c r="O137" s="7">
        <v>279132.3218</v>
      </c>
      <c r="P137" s="7">
        <v>277288.1535</v>
      </c>
      <c r="Q137" s="7">
        <v>280624.5</v>
      </c>
      <c r="R137" s="7">
        <v>289512.5</v>
      </c>
      <c r="S137" s="7">
        <v>299347.8739</v>
      </c>
      <c r="T137" s="7">
        <v>305398.7512</v>
      </c>
      <c r="U137" s="7">
        <v>305048.4347</v>
      </c>
      <c r="AB137" s="6">
        <f>U137/B137</f>
        <v>0.9574383107600303</v>
      </c>
    </row>
    <row r="138" spans="1:2" ht="14.25">
      <c r="A138" s="1" t="s">
        <v>53</v>
      </c>
      <c r="B138" s="1" t="s">
        <v>55</v>
      </c>
    </row>
    <row r="140" spans="1:2" ht="14.25">
      <c r="A140" s="1" t="s">
        <v>5</v>
      </c>
      <c r="B140" s="1" t="s">
        <v>58</v>
      </c>
    </row>
    <row r="141" spans="1:2" ht="14.25">
      <c r="A141" s="1" t="s">
        <v>7</v>
      </c>
      <c r="B141" s="1" t="s">
        <v>8</v>
      </c>
    </row>
    <row r="142" spans="1:2" ht="14.25">
      <c r="A142" s="1" t="s">
        <v>9</v>
      </c>
      <c r="B142" s="1" t="s">
        <v>56</v>
      </c>
    </row>
    <row r="144" spans="1:28" ht="14.25">
      <c r="A144" s="3" t="s">
        <v>11</v>
      </c>
      <c r="B144" s="3" t="s">
        <v>12</v>
      </c>
      <c r="C144" s="3" t="s">
        <v>13</v>
      </c>
      <c r="D144" s="3" t="s">
        <v>14</v>
      </c>
      <c r="E144" s="3" t="s">
        <v>15</v>
      </c>
      <c r="F144" s="3" t="s">
        <v>16</v>
      </c>
      <c r="G144" s="3" t="s">
        <v>17</v>
      </c>
      <c r="H144" s="3" t="s">
        <v>18</v>
      </c>
      <c r="I144" s="3" t="s">
        <v>19</v>
      </c>
      <c r="J144" s="3" t="s">
        <v>20</v>
      </c>
      <c r="K144" s="3" t="s">
        <v>21</v>
      </c>
      <c r="L144" s="3" t="s">
        <v>22</v>
      </c>
      <c r="M144" s="3" t="s">
        <v>23</v>
      </c>
      <c r="N144" s="3" t="s">
        <v>24</v>
      </c>
      <c r="O144" s="3" t="s">
        <v>25</v>
      </c>
      <c r="P144" s="3" t="s">
        <v>26</v>
      </c>
      <c r="Q144" s="3" t="s">
        <v>27</v>
      </c>
      <c r="R144" s="3" t="s">
        <v>28</v>
      </c>
      <c r="S144" s="3" t="s">
        <v>29</v>
      </c>
      <c r="T144" s="3" t="s">
        <v>30</v>
      </c>
      <c r="U144" s="3" t="s">
        <v>31</v>
      </c>
      <c r="V144" s="3" t="s">
        <v>32</v>
      </c>
      <c r="W144" s="3" t="s">
        <v>33</v>
      </c>
      <c r="X144" s="12" t="s">
        <v>64</v>
      </c>
      <c r="Y144" s="10"/>
      <c r="Z144" s="12" t="s">
        <v>65</v>
      </c>
      <c r="AA144" s="10"/>
      <c r="AB144" s="10" t="s">
        <v>63</v>
      </c>
    </row>
    <row r="145" spans="1:29" ht="14.25">
      <c r="A145" s="3" t="s">
        <v>35</v>
      </c>
      <c r="B145" s="4">
        <f>Data!B153</f>
        <v>223896.6</v>
      </c>
      <c r="C145" s="4">
        <f>Data!C153</f>
        <v>227049.3</v>
      </c>
      <c r="D145" s="4">
        <f>Data!D153</f>
        <v>217759.8</v>
      </c>
      <c r="E145" s="4">
        <f>Data!E153</f>
        <v>217645.4</v>
      </c>
      <c r="F145" s="4">
        <f>Data!F153</f>
        <v>226740.7</v>
      </c>
      <c r="G145" s="4">
        <f>Data!G153</f>
        <v>226135.8</v>
      </c>
      <c r="H145" s="4">
        <f>Data!H153</f>
        <v>234807.6</v>
      </c>
      <c r="I145" s="4">
        <f>Data!I153</f>
        <v>243282.5</v>
      </c>
      <c r="J145" s="4">
        <f>Data!J153</f>
        <v>237588.5</v>
      </c>
      <c r="K145" s="4">
        <f>Data!K153</f>
        <v>208359.7</v>
      </c>
      <c r="L145" s="4">
        <f>Data!L153</f>
        <v>225466.1</v>
      </c>
      <c r="M145" s="4">
        <f>Data!M153</f>
        <v>237784.7</v>
      </c>
      <c r="N145" s="4">
        <f>Data!N153</f>
        <v>230888.6</v>
      </c>
      <c r="O145" s="4">
        <f>Data!O153</f>
        <v>226062</v>
      </c>
      <c r="P145" s="4">
        <f>Data!P153</f>
        <v>225179.5</v>
      </c>
      <c r="Q145" s="4">
        <f>Data!Q153</f>
        <v>227076.2</v>
      </c>
      <c r="R145" s="4">
        <f>Data!R153</f>
        <v>227798</v>
      </c>
      <c r="S145" s="4">
        <f>Data!S153</f>
        <v>230462.9</v>
      </c>
      <c r="T145" s="4">
        <f>Data!T153</f>
        <v>231364.2</v>
      </c>
      <c r="U145" s="4">
        <f>Data!U153</f>
        <v>231359.1</v>
      </c>
      <c r="V145" s="4">
        <f>Data!V153</f>
        <v>219745.3</v>
      </c>
      <c r="W145" s="4" t="str">
        <f>Data!W153</f>
        <v>:</v>
      </c>
      <c r="X145" s="6">
        <f>L145/B145</f>
        <v>1.0070099322633752</v>
      </c>
      <c r="Y145">
        <f>((X145)^(1/10)-1)*100</f>
        <v>0.06987917321210624</v>
      </c>
      <c r="Z145" s="1">
        <f>U145/L145</f>
        <v>1.0261369669320577</v>
      </c>
      <c r="AA145">
        <f>((Z145)^(1/9)-1)*100</f>
        <v>0.2870916975329596</v>
      </c>
      <c r="AB145" s="6">
        <f aca="true" t="shared" si="6" ref="AB145:AB152">U145/B145</f>
        <v>1.0333301175631966</v>
      </c>
      <c r="AC145">
        <f aca="true" t="shared" si="7" ref="AC145:AC152">((AB145)^(1/19)-1)*100</f>
        <v>0.1727106089660202</v>
      </c>
    </row>
    <row r="146" spans="1:29" ht="14.25">
      <c r="A146" s="3" t="s">
        <v>36</v>
      </c>
      <c r="B146" s="4">
        <f>Data!B154</f>
        <v>91376.2</v>
      </c>
      <c r="C146" s="4">
        <f>Data!C154</f>
        <v>100573.5</v>
      </c>
      <c r="D146" s="4">
        <f>Data!D154</f>
        <v>103030.3</v>
      </c>
      <c r="E146" s="4">
        <f>Data!E154</f>
        <v>109999.5</v>
      </c>
      <c r="F146" s="4">
        <f>Data!F154</f>
        <v>121450.1</v>
      </c>
      <c r="G146" s="4">
        <f>Data!G154</f>
        <v>129477.2</v>
      </c>
      <c r="H146" s="4">
        <f>Data!H154</f>
        <v>147233.6</v>
      </c>
      <c r="I146" s="4">
        <f>Data!I154</f>
        <v>157158.4</v>
      </c>
      <c r="J146" s="4">
        <f>Data!J154</f>
        <v>159462.6</v>
      </c>
      <c r="K146" s="4">
        <f>Data!K154</f>
        <v>137125.9</v>
      </c>
      <c r="L146" s="4">
        <f>Data!L154</f>
        <v>150319.5</v>
      </c>
      <c r="M146" s="4">
        <f>Data!M154</f>
        <v>159603</v>
      </c>
      <c r="N146" s="4">
        <f>Data!N154</f>
        <v>156668.9</v>
      </c>
      <c r="O146" s="4">
        <f>Data!O154</f>
        <v>154604</v>
      </c>
      <c r="P146" s="4">
        <f>Data!P154</f>
        <v>162502.7</v>
      </c>
      <c r="Q146" s="4">
        <f>Data!Q154</f>
        <v>171703.2</v>
      </c>
      <c r="R146" s="4">
        <f>Data!R154</f>
        <v>177645</v>
      </c>
      <c r="S146" s="4">
        <f>Data!S154</f>
        <v>190176.2</v>
      </c>
      <c r="T146" s="4">
        <f>Data!T154</f>
        <v>196668.8</v>
      </c>
      <c r="U146" s="4">
        <f>Data!U154</f>
        <v>196224.2</v>
      </c>
      <c r="V146" s="4">
        <f>Data!V154</f>
        <v>178635.1</v>
      </c>
      <c r="W146" s="4">
        <f>Data!W154</f>
        <v>189435.2</v>
      </c>
      <c r="X146" s="6">
        <f aca="true" t="shared" si="8" ref="X146:X156">L146/B146</f>
        <v>1.6450618432370794</v>
      </c>
      <c r="Y146">
        <f aca="true" t="shared" si="9" ref="Y146:Y157">((X146)^(1/10)-1)*100</f>
        <v>5.103752759562896</v>
      </c>
      <c r="Z146" s="1">
        <f aca="true" t="shared" si="10" ref="Z146:Z152">U146/L146</f>
        <v>1.305380872075812</v>
      </c>
      <c r="AA146">
        <f aca="true" t="shared" si="11" ref="AA146:AA157">((Z146)^(1/9)-1)*100</f>
        <v>3.0053290604799887</v>
      </c>
      <c r="AB146" s="6">
        <f t="shared" si="6"/>
        <v>2.147432263543461</v>
      </c>
      <c r="AC146">
        <f t="shared" si="7"/>
        <v>4.104486419583675</v>
      </c>
    </row>
    <row r="147" spans="1:29" ht="14.25">
      <c r="A147" s="3" t="s">
        <v>37</v>
      </c>
      <c r="B147" s="4">
        <f>Data!B155</f>
        <v>102413.8</v>
      </c>
      <c r="C147" s="4">
        <f>Data!C155</f>
        <v>104174.9</v>
      </c>
      <c r="D147" s="4">
        <f>Data!D155</f>
        <v>102766.5</v>
      </c>
      <c r="E147" s="4">
        <f>Data!E155</f>
        <v>100766.7</v>
      </c>
      <c r="F147" s="4">
        <f>Data!F155</f>
        <v>103038.4</v>
      </c>
      <c r="G147" s="4">
        <f>Data!G155</f>
        <v>106970.8</v>
      </c>
      <c r="H147" s="4">
        <f>Data!H155</f>
        <v>110525.7</v>
      </c>
      <c r="I147" s="4">
        <f>Data!I155</f>
        <v>110977.8</v>
      </c>
      <c r="J147" s="4">
        <f>Data!J155</f>
        <v>111597.6</v>
      </c>
      <c r="K147" s="4">
        <f>Data!K155</f>
        <v>98683.7</v>
      </c>
      <c r="L147" s="4">
        <f>Data!L155</f>
        <v>97654</v>
      </c>
      <c r="M147" s="4">
        <f>Data!M155</f>
        <v>100532.1</v>
      </c>
      <c r="N147" s="4">
        <f>Data!N155</f>
        <v>102139</v>
      </c>
      <c r="O147" s="4">
        <f>Data!O155</f>
        <v>99588.3</v>
      </c>
      <c r="P147" s="4">
        <f>Data!P155</f>
        <v>100967.2</v>
      </c>
      <c r="Q147" s="4">
        <f>Data!Q155</f>
        <v>103471.7</v>
      </c>
      <c r="R147" s="4">
        <f>Data!R155</f>
        <v>106760.6</v>
      </c>
      <c r="S147" s="4">
        <f>Data!S155</f>
        <v>110340.7</v>
      </c>
      <c r="T147" s="4">
        <f>Data!T155</f>
        <v>111522.3</v>
      </c>
      <c r="U147" s="4">
        <f>Data!U155</f>
        <v>113740</v>
      </c>
      <c r="V147" s="4">
        <f>Data!V155</f>
        <v>113414.3</v>
      </c>
      <c r="W147" s="4">
        <f>Data!W155</f>
        <v>121213.3</v>
      </c>
      <c r="X147" s="6">
        <f t="shared" si="8"/>
        <v>0.953523841513546</v>
      </c>
      <c r="Y147">
        <f t="shared" si="9"/>
        <v>-0.4747778502770639</v>
      </c>
      <c r="Z147" s="1">
        <f t="shared" si="10"/>
        <v>1.1647244352509882</v>
      </c>
      <c r="AA147">
        <f t="shared" si="11"/>
        <v>1.708706674356919</v>
      </c>
      <c r="AB147" s="6">
        <f t="shared" si="6"/>
        <v>1.1105925178052176</v>
      </c>
      <c r="AC147">
        <f t="shared" si="7"/>
        <v>0.5535986872307275</v>
      </c>
    </row>
    <row r="148" spans="1:29" ht="14.25">
      <c r="A148" s="3" t="s">
        <v>38</v>
      </c>
      <c r="B148" s="4">
        <f>Data!B156</f>
        <v>1535673.3</v>
      </c>
      <c r="C148" s="4">
        <f>Data!C156</f>
        <v>1561429.2</v>
      </c>
      <c r="D148" s="4">
        <f>Data!D156</f>
        <v>1533930.4</v>
      </c>
      <c r="E148" s="4">
        <f>Data!E156</f>
        <v>1556200.5</v>
      </c>
      <c r="F148" s="4">
        <f>Data!F156</f>
        <v>1620106.2</v>
      </c>
      <c r="G148" s="4">
        <f>Data!G156</f>
        <v>1658062.4</v>
      </c>
      <c r="H148" s="4">
        <f>Data!H156</f>
        <v>1758762.2</v>
      </c>
      <c r="I148" s="4">
        <f>Data!I156</f>
        <v>1868176.5</v>
      </c>
      <c r="J148" s="4">
        <f>Data!J156</f>
        <v>1861011.4</v>
      </c>
      <c r="K148" s="4">
        <f>Data!K156</f>
        <v>1599385.3</v>
      </c>
      <c r="L148" s="4">
        <f>Data!L156</f>
        <v>1767283</v>
      </c>
      <c r="M148" s="4">
        <f>Data!M156</f>
        <v>1886573.6</v>
      </c>
      <c r="N148" s="4">
        <f>Data!N156</f>
        <v>1864109.8</v>
      </c>
      <c r="O148" s="4">
        <f>Data!O156</f>
        <v>1853458.9</v>
      </c>
      <c r="P148" s="4">
        <f>Data!P156</f>
        <v>1893932.5</v>
      </c>
      <c r="Q148" s="4">
        <f>Data!Q156</f>
        <v>1936536.3</v>
      </c>
      <c r="R148" s="4">
        <f>Data!R156</f>
        <v>1993857.7</v>
      </c>
      <c r="S148" s="4">
        <f>Data!S156</f>
        <v>2053696.7</v>
      </c>
      <c r="T148" s="4">
        <f>Data!T156</f>
        <v>2054277.7</v>
      </c>
      <c r="U148" s="4">
        <f>Data!U156</f>
        <v>2032782.1</v>
      </c>
      <c r="V148" s="4">
        <f>Data!V156</f>
        <v>1848811.2</v>
      </c>
      <c r="W148" s="4" t="str">
        <f>Data!W156</f>
        <v>:</v>
      </c>
      <c r="X148" s="6">
        <f t="shared" si="8"/>
        <v>1.1508196437354221</v>
      </c>
      <c r="Y148">
        <f t="shared" si="9"/>
        <v>1.4146571160337462</v>
      </c>
      <c r="Z148" s="1">
        <f t="shared" si="10"/>
        <v>1.1502300989711325</v>
      </c>
      <c r="AA148">
        <f t="shared" si="11"/>
        <v>1.567288554536761</v>
      </c>
      <c r="AB148" s="6">
        <f t="shared" si="6"/>
        <v>1.323707392711718</v>
      </c>
      <c r="AC148" s="6">
        <f t="shared" si="7"/>
        <v>1.4869276056914904</v>
      </c>
    </row>
    <row r="149" spans="1:29" s="6" customFormat="1" ht="14.25">
      <c r="A149" s="9" t="s">
        <v>40</v>
      </c>
      <c r="B149" s="6">
        <f>Data!B158</f>
        <v>935044.726</v>
      </c>
      <c r="C149" s="6">
        <f>Data!C158</f>
        <v>954242.615</v>
      </c>
      <c r="D149" s="6">
        <f>Data!D158</f>
        <v>942135.449</v>
      </c>
      <c r="E149" s="6">
        <f>Data!E158</f>
        <v>930732.127</v>
      </c>
      <c r="F149" s="6">
        <f>Data!F158</f>
        <v>950826.6</v>
      </c>
      <c r="G149" s="6">
        <f>Data!G158</f>
        <v>962130.791</v>
      </c>
      <c r="H149" s="6">
        <f>Data!H158</f>
        <v>983209.518</v>
      </c>
      <c r="I149" s="6">
        <f>Data!I158</f>
        <v>1010515.956</v>
      </c>
      <c r="J149" s="6">
        <f>Data!J158</f>
        <v>990175.115</v>
      </c>
      <c r="K149" s="6">
        <f>Data!K158</f>
        <v>894128.143</v>
      </c>
      <c r="L149" s="6">
        <f>Data!L158</f>
        <v>927379.985</v>
      </c>
      <c r="M149" s="6">
        <f>Data!M158</f>
        <v>945295.918</v>
      </c>
      <c r="N149" s="6">
        <f>Data!N158</f>
        <v>922138.869</v>
      </c>
      <c r="O149" s="6">
        <f>Data!O158</f>
        <v>913740.41</v>
      </c>
      <c r="P149" s="6">
        <f>Data!P158</f>
        <v>917276.2</v>
      </c>
      <c r="Q149" s="6">
        <f>Data!Q158</f>
        <v>927829</v>
      </c>
      <c r="R149" s="6">
        <f>Data!R158</f>
        <v>936354.611</v>
      </c>
      <c r="S149" s="6">
        <f>Data!S158</f>
        <v>968915.246</v>
      </c>
      <c r="T149" s="6">
        <f>Data!T158</f>
        <v>981669.675</v>
      </c>
      <c r="U149" s="6">
        <f>Data!U158</f>
        <v>985593.045</v>
      </c>
      <c r="V149" s="6">
        <f>Data!V158</f>
        <v>877774.787</v>
      </c>
      <c r="W149" s="6" t="str">
        <f>Data!W158</f>
        <v>:</v>
      </c>
      <c r="X149" s="6">
        <f t="shared" si="8"/>
        <v>0.9918028081578634</v>
      </c>
      <c r="Y149" s="6">
        <f t="shared" si="9"/>
        <v>-0.08227587038897033</v>
      </c>
      <c r="Z149" s="11">
        <f t="shared" si="10"/>
        <v>1.0627715294071178</v>
      </c>
      <c r="AA149" s="6">
        <f t="shared" si="11"/>
        <v>0.6787391334707404</v>
      </c>
      <c r="AB149" s="6">
        <f t="shared" si="6"/>
        <v>1.0540597872962068</v>
      </c>
      <c r="AC149" s="6">
        <f t="shared" si="7"/>
        <v>0.2774851883832863</v>
      </c>
    </row>
    <row r="150" spans="1:29" ht="14.25">
      <c r="A150" s="3" t="s">
        <v>41</v>
      </c>
      <c r="B150" s="18">
        <f>Data!B159</f>
        <v>1115187.2193</v>
      </c>
      <c r="C150" s="18">
        <f>Data!C159</f>
        <v>1119923.9204</v>
      </c>
      <c r="D150" s="18">
        <f>Data!D159</f>
        <v>1124042.9229</v>
      </c>
      <c r="E150" s="18">
        <f>Data!E159</f>
        <v>1119892.3637</v>
      </c>
      <c r="F150" s="18">
        <f>Data!F159</f>
        <v>1140128.2526</v>
      </c>
      <c r="G150" s="18">
        <f>Data!G159</f>
        <v>1156068.0669</v>
      </c>
      <c r="H150" s="18">
        <f>Data!H159</f>
        <v>1203219.2094</v>
      </c>
      <c r="I150" s="18">
        <f>Data!I159</f>
        <v>1249816.6539</v>
      </c>
      <c r="J150" s="18">
        <f>Data!J159</f>
        <v>1211065.1915</v>
      </c>
      <c r="K150" s="18">
        <f>Data!K159</f>
        <v>1000344.9164</v>
      </c>
      <c r="L150" s="18">
        <f>Data!L159</f>
        <v>1080844.5717</v>
      </c>
      <c r="M150" s="18">
        <f>Data!M159</f>
        <v>1094647.1003</v>
      </c>
      <c r="N150" s="18">
        <f>Data!N159</f>
        <v>1039412.6033</v>
      </c>
      <c r="O150" s="18">
        <f>Data!O159</f>
        <v>1019489.325</v>
      </c>
      <c r="P150" s="18">
        <f>Data!P159</f>
        <v>1020718.0478</v>
      </c>
      <c r="Q150" s="18">
        <f>Data!Q159</f>
        <v>1037930.1</v>
      </c>
      <c r="R150" s="18">
        <f>Data!R159</f>
        <v>1048648.3</v>
      </c>
      <c r="S150" s="18">
        <f>Data!S159</f>
        <v>1093206.6648</v>
      </c>
      <c r="T150" s="18">
        <f>Data!T159</f>
        <v>1107795.3337</v>
      </c>
      <c r="U150" s="18">
        <f>Data!U159</f>
        <v>1097702.7231</v>
      </c>
      <c r="V150" s="18" t="str">
        <f>Data!V159</f>
        <v>:</v>
      </c>
      <c r="W150" s="18" t="str">
        <f>Data!W159</f>
        <v>:</v>
      </c>
      <c r="X150" s="6">
        <f t="shared" si="8"/>
        <v>0.9692045900404447</v>
      </c>
      <c r="Y150">
        <f t="shared" si="9"/>
        <v>-0.3123068458645739</v>
      </c>
      <c r="Z150" s="1">
        <f t="shared" si="10"/>
        <v>1.0155972022633049</v>
      </c>
      <c r="AA150">
        <f t="shared" si="11"/>
        <v>0.17211256708509204</v>
      </c>
      <c r="AB150" s="6">
        <f t="shared" si="6"/>
        <v>0.984321470065829</v>
      </c>
      <c r="AC150">
        <f t="shared" si="7"/>
        <v>-0.08313772701691313</v>
      </c>
    </row>
    <row r="151" spans="1:29" ht="14.25">
      <c r="A151" s="3" t="s">
        <v>42</v>
      </c>
      <c r="B151" s="18">
        <f>Data!B160</f>
        <v>54503.6</v>
      </c>
      <c r="C151" s="18">
        <f>Data!C160</f>
        <v>58241.4</v>
      </c>
      <c r="D151" s="18">
        <f>Data!D160</f>
        <v>62705.9</v>
      </c>
      <c r="E151" s="18">
        <f>Data!E160</f>
        <v>68929.6</v>
      </c>
      <c r="F151" s="18">
        <f>Data!F160</f>
        <v>75282.3</v>
      </c>
      <c r="G151" s="18">
        <f>Data!G160</f>
        <v>80865</v>
      </c>
      <c r="H151" s="18">
        <f>Data!H160</f>
        <v>87179.1</v>
      </c>
      <c r="I151" s="18">
        <f>Data!I160</f>
        <v>89871.9</v>
      </c>
      <c r="J151" s="18">
        <f>Data!J160</f>
        <v>91811.9</v>
      </c>
      <c r="K151" s="18">
        <f>Data!K160</f>
        <v>76992.4</v>
      </c>
      <c r="L151" s="18">
        <f>Data!L160</f>
        <v>85517.6</v>
      </c>
      <c r="M151" s="18">
        <f>Data!M160</f>
        <v>89728.9</v>
      </c>
      <c r="N151" s="18">
        <f>Data!N160</f>
        <v>85697.2</v>
      </c>
      <c r="O151" s="18">
        <f>Data!O160</f>
        <v>87870</v>
      </c>
      <c r="P151" s="18">
        <f>Data!P160</f>
        <v>94238.9</v>
      </c>
      <c r="Q151" s="18">
        <f>Data!Q160</f>
        <v>100151.4</v>
      </c>
      <c r="R151" s="18">
        <f>Data!R160</f>
        <v>102486.7</v>
      </c>
      <c r="S151" s="18">
        <f>Data!S160</f>
        <v>105510.2</v>
      </c>
      <c r="T151" s="18">
        <f>Data!T160</f>
        <v>109617.7</v>
      </c>
      <c r="U151" s="18">
        <f>Data!U160</f>
        <v>115553.9</v>
      </c>
      <c r="V151" s="18">
        <f>Data!V160</f>
        <v>109676.6</v>
      </c>
      <c r="W151" s="18" t="str">
        <f>Data!W160</f>
        <v>:</v>
      </c>
      <c r="X151" s="6">
        <f t="shared" si="8"/>
        <v>1.5690266331031346</v>
      </c>
      <c r="Y151">
        <f t="shared" si="9"/>
        <v>4.607550214199496</v>
      </c>
      <c r="Z151" s="1">
        <f t="shared" si="10"/>
        <v>1.3512294545216421</v>
      </c>
      <c r="AA151">
        <f t="shared" si="11"/>
        <v>3.4011707276821124</v>
      </c>
      <c r="AB151" s="6">
        <f t="shared" si="6"/>
        <v>2.1201150015778776</v>
      </c>
      <c r="AC151">
        <f t="shared" si="7"/>
        <v>4.034362805477709</v>
      </c>
    </row>
    <row r="152" spans="1:29" ht="14.25">
      <c r="A152" s="3" t="s">
        <v>43</v>
      </c>
      <c r="B152" s="18">
        <f>Data!B161</f>
        <v>288702.7</v>
      </c>
      <c r="C152" s="18">
        <f>Data!C161</f>
        <v>291136.6</v>
      </c>
      <c r="D152" s="18">
        <f>Data!D161</f>
        <v>288055.6</v>
      </c>
      <c r="E152" s="18">
        <f>Data!E161</f>
        <v>287240.4</v>
      </c>
      <c r="F152" s="18">
        <f>Data!F161</f>
        <v>296459.1</v>
      </c>
      <c r="G152" s="18">
        <f>Data!G161</f>
        <v>303146.8</v>
      </c>
      <c r="H152" s="18">
        <f>Data!H161</f>
        <v>309844.1</v>
      </c>
      <c r="I152" s="18">
        <f>Data!I161</f>
        <v>319754.6</v>
      </c>
      <c r="J152" s="18">
        <f>Data!J161</f>
        <v>320175.3</v>
      </c>
      <c r="K152" s="18">
        <f>Data!K161</f>
        <v>298107.9</v>
      </c>
      <c r="L152" s="18">
        <f>Data!L161</f>
        <v>311731</v>
      </c>
      <c r="M152" s="18">
        <f>Data!M161</f>
        <v>325830.1</v>
      </c>
      <c r="N152" s="18">
        <f>Data!N161</f>
        <v>324749.7</v>
      </c>
      <c r="O152" s="18">
        <f>Data!O161</f>
        <v>327642.2</v>
      </c>
      <c r="P152" s="18">
        <f>Data!P161</f>
        <v>332091.3</v>
      </c>
      <c r="Q152" s="18">
        <f>Data!Q161</f>
        <v>341626.7</v>
      </c>
      <c r="R152" s="18">
        <f>Data!R161</f>
        <v>345811.5</v>
      </c>
      <c r="S152" s="18">
        <f>Data!S161</f>
        <v>355453.8</v>
      </c>
      <c r="T152" s="18">
        <f>Data!T161</f>
        <v>364753.2</v>
      </c>
      <c r="U152" s="18">
        <f>Data!U161</f>
        <v>357188.1</v>
      </c>
      <c r="V152" s="18">
        <f>Data!V161</f>
        <v>343488.3</v>
      </c>
      <c r="W152" s="18">
        <f>Data!W161</f>
        <v>352562.3</v>
      </c>
      <c r="X152" s="6">
        <f t="shared" si="8"/>
        <v>1.079764754538146</v>
      </c>
      <c r="Y152">
        <f t="shared" si="9"/>
        <v>0.7703842820453888</v>
      </c>
      <c r="Z152" s="1">
        <f t="shared" si="10"/>
        <v>1.1458215576891615</v>
      </c>
      <c r="AA152">
        <f t="shared" si="11"/>
        <v>1.523961168660426</v>
      </c>
      <c r="AB152" s="6">
        <f t="shared" si="6"/>
        <v>1.2372177329827534</v>
      </c>
      <c r="AC152">
        <f t="shared" si="7"/>
        <v>1.1266419451628762</v>
      </c>
    </row>
    <row r="153" spans="1:29" ht="14.25">
      <c r="A153" s="3" t="s">
        <v>44</v>
      </c>
      <c r="B153" s="18">
        <f>Data!B162</f>
        <v>143233.72</v>
      </c>
      <c r="C153" s="18">
        <f>Data!C162</f>
        <v>151532.574</v>
      </c>
      <c r="D153" s="18">
        <f>Data!D162</f>
        <v>154789.402</v>
      </c>
      <c r="E153" s="18">
        <f>Data!E162</f>
        <v>158282.683</v>
      </c>
      <c r="F153" s="18">
        <f>Data!F162</f>
        <v>167508.712</v>
      </c>
      <c r="G153" s="18">
        <f>Data!G162</f>
        <v>173951.932</v>
      </c>
      <c r="H153" s="18">
        <f>Data!H162</f>
        <v>187345.434</v>
      </c>
      <c r="I153" s="18">
        <f>Data!I162</f>
        <v>196766.546</v>
      </c>
      <c r="J153" s="18">
        <f>Data!J162</f>
        <v>203468.03</v>
      </c>
      <c r="K153" s="18">
        <f>Data!K162</f>
        <v>184105.826</v>
      </c>
      <c r="L153" s="18">
        <f>Data!L162</f>
        <v>193549.211</v>
      </c>
      <c r="M153" s="18">
        <f>Data!M162</f>
        <v>205913.965</v>
      </c>
      <c r="N153" s="18">
        <f>Data!N162</f>
        <v>211247.132</v>
      </c>
      <c r="O153" s="18">
        <f>Data!O162</f>
        <v>212978.056</v>
      </c>
      <c r="P153" s="18">
        <f>Data!P162</f>
        <v>210955.016</v>
      </c>
      <c r="Q153" s="18">
        <f>Data!Q162</f>
        <v>214515.086</v>
      </c>
      <c r="R153" s="18">
        <f>Data!R162</f>
        <v>215691.2</v>
      </c>
      <c r="S153" s="18">
        <f>Data!S162</f>
        <v>227615.775</v>
      </c>
      <c r="T153" s="18">
        <f>Data!T162</f>
        <v>239797.378</v>
      </c>
      <c r="U153" s="18" t="str">
        <f>Data!U162</f>
        <v>:</v>
      </c>
      <c r="V153" s="18" t="str">
        <f>Data!V162</f>
        <v>:</v>
      </c>
      <c r="W153" s="18" t="str">
        <f>Data!W162</f>
        <v>:</v>
      </c>
      <c r="X153" s="6">
        <f t="shared" si="8"/>
        <v>1.3512824424304557</v>
      </c>
      <c r="Y153" s="6">
        <f t="shared" si="9"/>
        <v>3.056315977578339</v>
      </c>
      <c r="Z153" s="11">
        <f>T153/L153</f>
        <v>1.238947845672179</v>
      </c>
      <c r="AA153" s="6">
        <f>((Z153)^(1/8)-1)*100</f>
        <v>2.714469655853491</v>
      </c>
      <c r="AB153">
        <f>T153/B153</f>
        <v>1.6741684709438531</v>
      </c>
      <c r="AC153">
        <f>((AB153)^(1/18)-1)*100</f>
        <v>2.904244046072524</v>
      </c>
    </row>
    <row r="154" spans="1:29" ht="14.25">
      <c r="A154" s="3" t="s">
        <v>49</v>
      </c>
      <c r="B154" s="4">
        <f>Data!B167</f>
        <v>112613.7</v>
      </c>
      <c r="C154" s="4">
        <f>Data!C167</f>
        <v>112293.8</v>
      </c>
      <c r="D154" s="4">
        <f>Data!D167</f>
        <v>113336.1</v>
      </c>
      <c r="E154" s="4">
        <f>Data!E167</f>
        <v>113484</v>
      </c>
      <c r="F154" s="4">
        <f>Data!F167</f>
        <v>118918.3</v>
      </c>
      <c r="G154" s="4">
        <f>Data!G167</f>
        <v>122827.2</v>
      </c>
      <c r="H154" s="4">
        <f>Data!H167</f>
        <v>132124.2</v>
      </c>
      <c r="I154" s="4">
        <f>Data!I167</f>
        <v>141213.8</v>
      </c>
      <c r="J154" s="4">
        <f>Data!J167</f>
        <v>144301.3</v>
      </c>
      <c r="K154" s="4">
        <f>Data!K167</f>
        <v>118294.9</v>
      </c>
      <c r="L154" s="4">
        <f>Data!L167</f>
        <v>122490</v>
      </c>
      <c r="M154" s="4">
        <f>Data!M167</f>
        <v>126451.7</v>
      </c>
      <c r="N154" s="4">
        <f>Data!N167</f>
        <v>122927.1</v>
      </c>
      <c r="O154" s="4">
        <f>Data!O167</f>
        <v>118900.1</v>
      </c>
      <c r="P154" s="4">
        <f>Data!P167</f>
        <v>117591.7</v>
      </c>
      <c r="Q154" s="4">
        <f>Data!Q167</f>
        <v>114695.4</v>
      </c>
      <c r="R154" s="4">
        <f>Data!R167</f>
        <v>118093.2</v>
      </c>
      <c r="S154" s="4">
        <f>Data!S167</f>
        <v>123631.2</v>
      </c>
      <c r="T154" s="4">
        <f>Data!T167</f>
        <v>124958.8</v>
      </c>
      <c r="U154" s="4">
        <f>Data!U167</f>
        <v>128453.6</v>
      </c>
      <c r="V154" s="4">
        <f>Data!V167</f>
        <v>124508.3</v>
      </c>
      <c r="W154" s="4">
        <f>Data!W167</f>
        <v>128978.1</v>
      </c>
      <c r="X154" s="6">
        <f t="shared" si="8"/>
        <v>1.0877006971620682</v>
      </c>
      <c r="Y154">
        <f t="shared" si="9"/>
        <v>0.8442036307640732</v>
      </c>
      <c r="Z154" s="1">
        <f>U154/L154</f>
        <v>1.0486864233815005</v>
      </c>
      <c r="AA154">
        <f t="shared" si="11"/>
        <v>0.5296014079396505</v>
      </c>
      <c r="AB154" s="6">
        <f>U154/B154</f>
        <v>1.140656953816454</v>
      </c>
      <c r="AC154">
        <f>((AB154)^(1/19)-1)*100</f>
        <v>0.6950589879815672</v>
      </c>
    </row>
    <row r="155" spans="1:29" ht="14.25">
      <c r="A155" s="3" t="s">
        <v>50</v>
      </c>
      <c r="B155" s="4">
        <f>Data!B168</f>
        <v>196841.7</v>
      </c>
      <c r="C155" s="4">
        <f>Data!C168</f>
        <v>196903.9</v>
      </c>
      <c r="D155" s="4">
        <f>Data!D168</f>
        <v>196910.4</v>
      </c>
      <c r="E155" s="4">
        <f>Data!E168</f>
        <v>197202.1</v>
      </c>
      <c r="F155" s="4">
        <f>Data!F168</f>
        <v>206338.4</v>
      </c>
      <c r="G155" s="4">
        <f>Data!G168</f>
        <v>212886.5</v>
      </c>
      <c r="H155" s="4">
        <f>Data!H168</f>
        <v>221278.2</v>
      </c>
      <c r="I155" s="4">
        <f>Data!I168</f>
        <v>228597.3</v>
      </c>
      <c r="J155" s="4">
        <f>Data!J168</f>
        <v>223170.6</v>
      </c>
      <c r="K155" s="4">
        <f>Data!K168</f>
        <v>186077.8</v>
      </c>
      <c r="L155" s="4">
        <f>Data!L168</f>
        <v>203129.2</v>
      </c>
      <c r="M155" s="4">
        <f>Data!M168</f>
        <v>210713.1</v>
      </c>
      <c r="N155" s="4">
        <f>Data!N168</f>
        <v>204789.8</v>
      </c>
      <c r="O155" s="4">
        <f>Data!O168</f>
        <v>198277</v>
      </c>
      <c r="P155" s="4">
        <f>Data!P168</f>
        <v>199171.8</v>
      </c>
      <c r="Q155" s="4">
        <f>Data!Q168</f>
        <v>206218</v>
      </c>
      <c r="R155" s="4">
        <f>Data!R168</f>
        <v>212287.6</v>
      </c>
      <c r="S155" s="4">
        <f>Data!S168</f>
        <v>218148.6</v>
      </c>
      <c r="T155" s="4">
        <f>Data!T168</f>
        <v>223677.7</v>
      </c>
      <c r="U155" s="4">
        <f>Data!U168</f>
        <v>225616.1</v>
      </c>
      <c r="V155" s="4" t="str">
        <f>Data!V168</f>
        <v>:</v>
      </c>
      <c r="W155" s="4" t="str">
        <f>Data!W168</f>
        <v>:</v>
      </c>
      <c r="X155" s="6">
        <f t="shared" si="8"/>
        <v>1.0319419106825434</v>
      </c>
      <c r="Y155">
        <f t="shared" si="9"/>
        <v>0.31491860380097325</v>
      </c>
      <c r="Z155" s="1">
        <f>U155/L155</f>
        <v>1.1107024494755062</v>
      </c>
      <c r="AA155">
        <f t="shared" si="11"/>
        <v>1.173416169122854</v>
      </c>
      <c r="AB155" s="6">
        <f>U155/B155</f>
        <v>1.146180407911535</v>
      </c>
      <c r="AC155">
        <f>((AB155)^(1/19)-1)*100</f>
        <v>0.720663475026706</v>
      </c>
    </row>
    <row r="156" spans="1:29" ht="14.25">
      <c r="A156" s="3" t="s">
        <v>51</v>
      </c>
      <c r="B156" s="4">
        <f>Data!B169</f>
        <v>215858.3</v>
      </c>
      <c r="C156" s="4">
        <f>Data!C169</f>
        <v>221676</v>
      </c>
      <c r="D156" s="4">
        <f>Data!D169</f>
        <v>222932.3</v>
      </c>
      <c r="E156" s="4">
        <f>Data!E169</f>
        <v>223107.3</v>
      </c>
      <c r="F156" s="4">
        <f>Data!F169</f>
        <v>230684.8</v>
      </c>
      <c r="G156" s="4">
        <f>Data!G169</f>
        <v>243743.7</v>
      </c>
      <c r="H156" s="4">
        <f>Data!H169</f>
        <v>262798.5</v>
      </c>
      <c r="I156" s="4">
        <f>Data!I169</f>
        <v>279733.6</v>
      </c>
      <c r="J156" s="4">
        <f>Data!J169</f>
        <v>288856.3</v>
      </c>
      <c r="K156" s="4">
        <f>Data!K169</f>
        <v>273162.7</v>
      </c>
      <c r="L156" s="4">
        <f>Data!L169</f>
        <v>279656.8</v>
      </c>
      <c r="M156" s="4">
        <f>Data!M169</f>
        <v>288830.9</v>
      </c>
      <c r="N156" s="4">
        <f>Data!N169</f>
        <v>292009.2</v>
      </c>
      <c r="O156" s="4">
        <f>Data!O169</f>
        <v>295655.7</v>
      </c>
      <c r="P156" s="4">
        <f>Data!P169</f>
        <v>297429.1</v>
      </c>
      <c r="Q156" s="4">
        <f>Data!Q169</f>
        <v>292479</v>
      </c>
      <c r="R156" s="4">
        <f>Data!R169</f>
        <v>297054.9</v>
      </c>
      <c r="S156" s="4">
        <f>Data!S169</f>
        <v>316344.8</v>
      </c>
      <c r="T156" s="4">
        <f>Data!T169</f>
        <v>332168.9</v>
      </c>
      <c r="U156" s="4">
        <f>Data!U169</f>
        <v>346995</v>
      </c>
      <c r="V156" s="4">
        <f>Data!V169</f>
        <v>338042.3</v>
      </c>
      <c r="W156" s="4" t="str">
        <f>Data!W169</f>
        <v>:</v>
      </c>
      <c r="X156" s="6">
        <f t="shared" si="8"/>
        <v>1.295557316999161</v>
      </c>
      <c r="Y156">
        <f t="shared" si="9"/>
        <v>2.6232260944348607</v>
      </c>
      <c r="Z156" s="1">
        <f>U156/L156</f>
        <v>1.2407887095897543</v>
      </c>
      <c r="AA156">
        <f t="shared" si="11"/>
        <v>2.426155093481741</v>
      </c>
      <c r="AB156" s="6">
        <f>U156/B156</f>
        <v>1.6075128915589534</v>
      </c>
      <c r="AC156">
        <f>((AB156)^(1/19)-1)*100</f>
        <v>2.529829452525223</v>
      </c>
    </row>
    <row r="157" spans="1:29" ht="14.25">
      <c r="A157" s="15" t="s">
        <v>59</v>
      </c>
      <c r="B157" s="19">
        <f>Data!B171</f>
        <v>6457506</v>
      </c>
      <c r="C157" s="19">
        <f>Data!C171</f>
        <v>6273949</v>
      </c>
      <c r="D157" s="19">
        <f>Data!D171</f>
        <v>6074877</v>
      </c>
      <c r="E157" s="19">
        <f>Data!E171</f>
        <v>6060026</v>
      </c>
      <c r="F157" s="19">
        <f>Data!F171</f>
        <v>6216416</v>
      </c>
      <c r="G157" s="19">
        <f>Data!G171</f>
        <v>6480844</v>
      </c>
      <c r="H157" s="19">
        <f>Data!H171</f>
        <v>6595175</v>
      </c>
      <c r="I157" s="19">
        <f>Data!I171</f>
        <v>6781646</v>
      </c>
      <c r="J157" s="19">
        <f>Data!J171</f>
        <v>6533696</v>
      </c>
      <c r="K157" s="19">
        <f>Data!K171</f>
        <v>5793948</v>
      </c>
      <c r="L157" s="19">
        <f>Data!L171</f>
        <v>6125211</v>
      </c>
      <c r="M157" s="19">
        <f>Data!M171</f>
        <v>6305716</v>
      </c>
      <c r="N157" s="19">
        <f>Data!N171</f>
        <v>6456187</v>
      </c>
      <c r="O157" s="19">
        <f>Data!O171</f>
        <v>6642617</v>
      </c>
      <c r="P157" s="19">
        <f>Data!P171</f>
        <v>6782784</v>
      </c>
      <c r="Q157" s="19">
        <f>Data!Q171</f>
        <v>6769147</v>
      </c>
      <c r="R157" s="19">
        <f>Data!R171</f>
        <v>6694233</v>
      </c>
      <c r="S157" s="19">
        <f>Data!S171</f>
        <v>6749820</v>
      </c>
      <c r="T157" s="19">
        <f>Data!T171</f>
        <v>6879565</v>
      </c>
      <c r="U157" s="19">
        <f>Data!U171</f>
        <v>6836346</v>
      </c>
      <c r="V157" s="19">
        <f>Data!V171</f>
        <v>0</v>
      </c>
      <c r="W157" s="19">
        <f>Data!W171</f>
        <v>0</v>
      </c>
      <c r="X157" s="6">
        <f>L157/B157</f>
        <v>0.9485412789395782</v>
      </c>
      <c r="Y157">
        <f t="shared" si="9"/>
        <v>-0.526906654580217</v>
      </c>
      <c r="Z157" s="1">
        <f>U157/L157</f>
        <v>1.1160996739540892</v>
      </c>
      <c r="AA157">
        <f t="shared" si="11"/>
        <v>1.2279242095514453</v>
      </c>
      <c r="AB157" s="6">
        <f>U157/B157</f>
        <v>1.0586666121564579</v>
      </c>
      <c r="AC157">
        <f>((AB157)^(1/19)-1)*100</f>
        <v>0.3005043128939011</v>
      </c>
    </row>
    <row r="158" ht="14.25">
      <c r="A158" s="1" t="s">
        <v>54</v>
      </c>
    </row>
    <row r="159" spans="1:2" ht="14.25">
      <c r="A159" s="1" t="s">
        <v>53</v>
      </c>
      <c r="B159" s="1" t="s">
        <v>55</v>
      </c>
    </row>
    <row r="161" spans="1:2" ht="14.25">
      <c r="A161" s="1" t="s">
        <v>5</v>
      </c>
      <c r="B161" s="1" t="s">
        <v>58</v>
      </c>
    </row>
    <row r="162" spans="1:2" ht="14.25">
      <c r="A162" s="1" t="s">
        <v>7</v>
      </c>
      <c r="B162" s="1" t="s">
        <v>57</v>
      </c>
    </row>
    <row r="163" spans="1:2" ht="14.25">
      <c r="A163" s="1" t="s">
        <v>9</v>
      </c>
      <c r="B163" s="1" t="s">
        <v>10</v>
      </c>
    </row>
    <row r="165" spans="1:27" ht="14.25">
      <c r="A165" s="3" t="s">
        <v>11</v>
      </c>
      <c r="B165" s="3" t="s">
        <v>12</v>
      </c>
      <c r="C165" s="3" t="s">
        <v>13</v>
      </c>
      <c r="D165" s="3" t="s">
        <v>14</v>
      </c>
      <c r="E165" s="3" t="s">
        <v>15</v>
      </c>
      <c r="F165" s="3" t="s">
        <v>16</v>
      </c>
      <c r="G165" s="3" t="s">
        <v>17</v>
      </c>
      <c r="H165" s="3" t="s">
        <v>18</v>
      </c>
      <c r="I165" s="3" t="s">
        <v>19</v>
      </c>
      <c r="J165" s="3" t="s">
        <v>20</v>
      </c>
      <c r="K165" s="3" t="s">
        <v>21</v>
      </c>
      <c r="L165" s="3" t="s">
        <v>22</v>
      </c>
      <c r="M165" s="3" t="s">
        <v>23</v>
      </c>
      <c r="N165" s="3" t="s">
        <v>24</v>
      </c>
      <c r="O165" s="3" t="s">
        <v>25</v>
      </c>
      <c r="P165" s="3" t="s">
        <v>26</v>
      </c>
      <c r="Q165" s="3" t="s">
        <v>27</v>
      </c>
      <c r="R165" s="3" t="s">
        <v>28</v>
      </c>
      <c r="S165" s="3" t="s">
        <v>29</v>
      </c>
      <c r="T165" s="3" t="s">
        <v>30</v>
      </c>
      <c r="U165" s="3" t="s">
        <v>31</v>
      </c>
      <c r="V165" s="3" t="s">
        <v>32</v>
      </c>
      <c r="W165" s="3" t="s">
        <v>33</v>
      </c>
      <c r="X165" s="12" t="s">
        <v>64</v>
      </c>
      <c r="Y165" s="10"/>
      <c r="Z165" s="12" t="s">
        <v>65</v>
      </c>
      <c r="AA165" s="10"/>
    </row>
    <row r="166" spans="1:29" ht="14.25">
      <c r="A166" s="3" t="s">
        <v>35</v>
      </c>
      <c r="B166" s="4">
        <f>Data!B181</f>
        <v>45751.6</v>
      </c>
      <c r="C166" s="4">
        <f>Data!C181</f>
        <v>46076.1</v>
      </c>
      <c r="D166" s="4">
        <f>Data!D181</f>
        <v>46269</v>
      </c>
      <c r="E166" s="4">
        <f>Data!E181</f>
        <v>46176.5</v>
      </c>
      <c r="F166" s="4">
        <f>Data!F181</f>
        <v>48527.1</v>
      </c>
      <c r="G166" s="4">
        <f>Data!G181</f>
        <v>49811.7</v>
      </c>
      <c r="H166" s="4">
        <f>Data!H181</f>
        <v>48655.5</v>
      </c>
      <c r="I166" s="4">
        <f>Data!I181</f>
        <v>51741.8</v>
      </c>
      <c r="J166" s="4">
        <f>Data!J181</f>
        <v>50013</v>
      </c>
      <c r="K166" s="4">
        <f>Data!K181</f>
        <v>45654.8</v>
      </c>
      <c r="L166" s="4">
        <f>Data!L181</f>
        <v>48437.8</v>
      </c>
      <c r="M166" s="4">
        <f>Data!M181</f>
        <v>48500.4</v>
      </c>
      <c r="N166" s="4">
        <f>Data!N181</f>
        <v>47737.6</v>
      </c>
      <c r="O166" s="4">
        <f>Data!O181</f>
        <v>48232.1</v>
      </c>
      <c r="P166" s="4">
        <f>Data!P181</f>
        <v>49735.4</v>
      </c>
      <c r="Q166" s="4">
        <f>Data!Q181</f>
        <v>51092.3</v>
      </c>
      <c r="R166" s="4">
        <f>Data!R181</f>
        <v>50252.2</v>
      </c>
      <c r="S166" s="4">
        <f>Data!S181</f>
        <v>51023.5</v>
      </c>
      <c r="T166" s="4">
        <f>Data!T181</f>
        <v>50961</v>
      </c>
      <c r="U166" s="4">
        <f>Data!U181</f>
        <v>52799.8</v>
      </c>
      <c r="V166" s="4">
        <f>Data!V181</f>
        <v>50852.9</v>
      </c>
      <c r="W166" s="4" t="str">
        <f>Data!W181</f>
        <v>:</v>
      </c>
      <c r="X166" s="6">
        <f>L166/B166</f>
        <v>1.0587127007580064</v>
      </c>
      <c r="Y166">
        <f>((X166)^(1/10)-1)*100</f>
        <v>0.5721680327041012</v>
      </c>
      <c r="Z166" s="1">
        <f>U166/L166</f>
        <v>1.0900536357968365</v>
      </c>
      <c r="AA166">
        <f>((Z166)^(1/9)-1)*100</f>
        <v>0.962680937981486</v>
      </c>
      <c r="AB166" s="6">
        <f aca="true" t="shared" si="12" ref="AB166:AB173">U166/B166</f>
        <v>1.154053628725553</v>
      </c>
      <c r="AC166">
        <f aca="true" t="shared" si="13" ref="AC166:AC173">((AB166)^(1/19)-1)*100</f>
        <v>0.756959186556716</v>
      </c>
    </row>
    <row r="167" spans="1:29" ht="14.25">
      <c r="A167" s="3" t="s">
        <v>36</v>
      </c>
      <c r="B167" s="4">
        <f>Data!B182</f>
        <v>18061.6</v>
      </c>
      <c r="C167" s="4">
        <f>Data!C182</f>
        <v>18814.6</v>
      </c>
      <c r="D167" s="4">
        <f>Data!D182</f>
        <v>19552.7</v>
      </c>
      <c r="E167" s="4">
        <f>Data!E182</f>
        <v>19607.1</v>
      </c>
      <c r="F167" s="4">
        <f>Data!F182</f>
        <v>21298.8</v>
      </c>
      <c r="G167" s="4">
        <f>Data!G182</f>
        <v>24375.7</v>
      </c>
      <c r="H167" s="4">
        <f>Data!H182</f>
        <v>29397.6</v>
      </c>
      <c r="I167" s="4">
        <f>Data!I182</f>
        <v>31311.5</v>
      </c>
      <c r="J167" s="4">
        <f>Data!J182</f>
        <v>33867.8</v>
      </c>
      <c r="K167" s="4">
        <f>Data!K182</f>
        <v>29646.6</v>
      </c>
      <c r="L167" s="4">
        <f>Data!L182</f>
        <v>33099.7</v>
      </c>
      <c r="M167" s="4">
        <f>Data!M182</f>
        <v>36758.7</v>
      </c>
      <c r="N167" s="4">
        <f>Data!N182</f>
        <v>35277.6</v>
      </c>
      <c r="O167" s="4">
        <f>Data!O182</f>
        <v>34834.6</v>
      </c>
      <c r="P167" s="4">
        <f>Data!P182</f>
        <v>36080.1</v>
      </c>
      <c r="Q167" s="4">
        <f>Data!Q182</f>
        <v>38816.2</v>
      </c>
      <c r="R167" s="4">
        <f>Data!R182</f>
        <v>40591.4</v>
      </c>
      <c r="S167" s="4">
        <f>Data!S182</f>
        <v>44108.8</v>
      </c>
      <c r="T167" s="4">
        <f>Data!T182</f>
        <v>44940.9</v>
      </c>
      <c r="U167" s="4">
        <f>Data!U182</f>
        <v>47045.5</v>
      </c>
      <c r="V167" s="4">
        <f>Data!V182</f>
        <v>41688.9</v>
      </c>
      <c r="W167" s="4">
        <f>Data!W182</f>
        <v>43754.9</v>
      </c>
      <c r="X167" s="6">
        <f aca="true" t="shared" si="14" ref="X167:X177">L167/B167</f>
        <v>1.8326006555343934</v>
      </c>
      <c r="Y167">
        <f aca="true" t="shared" si="15" ref="Y167:Y178">((X167)^(1/10)-1)*100</f>
        <v>6.244579933600991</v>
      </c>
      <c r="Z167" s="1">
        <f aca="true" t="shared" si="16" ref="Z167:Z173">U167/L167</f>
        <v>1.4213270815143342</v>
      </c>
      <c r="AA167">
        <f aca="true" t="shared" si="17" ref="AA167:AA178">((Z167)^(1/9)-1)*100</f>
        <v>3.9838764110607716</v>
      </c>
      <c r="AB167" s="6">
        <f t="shared" si="12"/>
        <v>2.6047249413119546</v>
      </c>
      <c r="AC167">
        <f t="shared" si="13"/>
        <v>5.167658236400108</v>
      </c>
    </row>
    <row r="168" spans="1:29" ht="14.25">
      <c r="A168" s="3" t="s">
        <v>37</v>
      </c>
      <c r="B168" s="4">
        <f>Data!B183</f>
        <v>28529.3</v>
      </c>
      <c r="C168" s="4">
        <f>Data!C183</f>
        <v>28985.8</v>
      </c>
      <c r="D168" s="4">
        <f>Data!D183</f>
        <v>28282.1</v>
      </c>
      <c r="E168" s="4">
        <f>Data!E183</f>
        <v>27453.7</v>
      </c>
      <c r="F168" s="4">
        <f>Data!F183</f>
        <v>27925.2</v>
      </c>
      <c r="G168" s="4">
        <f>Data!G183</f>
        <v>27439.5</v>
      </c>
      <c r="H168" s="4">
        <f>Data!H183</f>
        <v>28911</v>
      </c>
      <c r="I168" s="4">
        <f>Data!I183</f>
        <v>29259.2</v>
      </c>
      <c r="J168" s="4">
        <f>Data!J183</f>
        <v>29077.8</v>
      </c>
      <c r="K168" s="4">
        <f>Data!K183</f>
        <v>25618.3</v>
      </c>
      <c r="L168" s="4">
        <f>Data!L183</f>
        <v>26587.5</v>
      </c>
      <c r="M168" s="4">
        <f>Data!M183</f>
        <v>28249.2</v>
      </c>
      <c r="N168" s="4">
        <f>Data!N183</f>
        <v>29402.2</v>
      </c>
      <c r="O168" s="4">
        <f>Data!O183</f>
        <v>30221.4</v>
      </c>
      <c r="P168" s="4">
        <f>Data!P183</f>
        <v>30627.2</v>
      </c>
      <c r="Q168" s="4">
        <f>Data!Q183</f>
        <v>30468</v>
      </c>
      <c r="R168" s="4">
        <f>Data!R183</f>
        <v>32297.1</v>
      </c>
      <c r="S168" s="4">
        <f>Data!S183</f>
        <v>35322.5</v>
      </c>
      <c r="T168" s="4">
        <f>Data!T183</f>
        <v>36380.3</v>
      </c>
      <c r="U168" s="4">
        <f>Data!U183</f>
        <v>38260.7</v>
      </c>
      <c r="V168" s="4">
        <f>Data!V183</f>
        <v>37242.9</v>
      </c>
      <c r="W168" s="4">
        <f>Data!W183</f>
        <v>39221.6</v>
      </c>
      <c r="X168" s="6">
        <f t="shared" si="14"/>
        <v>0.9319366405765301</v>
      </c>
      <c r="Y168">
        <f t="shared" si="15"/>
        <v>-0.7024258639245939</v>
      </c>
      <c r="Z168" s="1">
        <f t="shared" si="16"/>
        <v>1.4390484250117535</v>
      </c>
      <c r="AA168">
        <f t="shared" si="17"/>
        <v>4.127138618710191</v>
      </c>
      <c r="AB168" s="6">
        <f t="shared" si="12"/>
        <v>1.3411019548324004</v>
      </c>
      <c r="AC168">
        <f t="shared" si="13"/>
        <v>1.5566848376991738</v>
      </c>
    </row>
    <row r="169" spans="1:29" s="6" customFormat="1" ht="14.25">
      <c r="A169" s="9" t="s">
        <v>38</v>
      </c>
      <c r="B169" s="4">
        <f>Data!B184</f>
        <v>450180.6</v>
      </c>
      <c r="C169" s="4">
        <f>Data!C184</f>
        <v>456449.7</v>
      </c>
      <c r="D169" s="4">
        <f>Data!D184</f>
        <v>445336.3</v>
      </c>
      <c r="E169" s="4">
        <f>Data!E184</f>
        <v>449895.6</v>
      </c>
      <c r="F169" s="4">
        <f>Data!F184</f>
        <v>466309.4</v>
      </c>
      <c r="G169" s="4">
        <f>Data!G184</f>
        <v>474231.3</v>
      </c>
      <c r="H169" s="4">
        <f>Data!H184</f>
        <v>515037.6</v>
      </c>
      <c r="I169" s="4">
        <f>Data!I184</f>
        <v>536808.6</v>
      </c>
      <c r="J169" s="4">
        <f>Data!J184</f>
        <v>525581.2</v>
      </c>
      <c r="K169" s="4">
        <f>Data!K184</f>
        <v>424078.2</v>
      </c>
      <c r="L169" s="4">
        <f>Data!L184</f>
        <v>505064</v>
      </c>
      <c r="M169" s="4">
        <f>Data!M184</f>
        <v>547124.2</v>
      </c>
      <c r="N169" s="4">
        <f>Data!N184</f>
        <v>537321.5</v>
      </c>
      <c r="O169" s="4">
        <f>Data!O184</f>
        <v>536979.6</v>
      </c>
      <c r="P169" s="4">
        <f>Data!P184</f>
        <v>563822.9</v>
      </c>
      <c r="Q169" s="4">
        <f>Data!Q184</f>
        <v>569921</v>
      </c>
      <c r="R169" s="4">
        <f>Data!R184</f>
        <v>592204.9</v>
      </c>
      <c r="S169" s="4">
        <f>Data!S184</f>
        <v>613634</v>
      </c>
      <c r="T169" s="4">
        <f>Data!T184</f>
        <v>620871.9</v>
      </c>
      <c r="U169" s="4">
        <f>Data!U184</f>
        <v>610100.4</v>
      </c>
      <c r="V169" s="4">
        <f>Data!V184</f>
        <v>548947.9</v>
      </c>
      <c r="W169" s="4" t="str">
        <f>Data!W184</f>
        <v>:</v>
      </c>
      <c r="X169" s="6">
        <f t="shared" si="14"/>
        <v>1.121914182885713</v>
      </c>
      <c r="Y169">
        <f t="shared" si="15"/>
        <v>1.1570053056802365</v>
      </c>
      <c r="Z169" s="1">
        <f t="shared" si="16"/>
        <v>1.2079665151347156</v>
      </c>
      <c r="AA169">
        <f t="shared" si="17"/>
        <v>2.1215059679630777</v>
      </c>
      <c r="AB169" s="6">
        <f t="shared" si="12"/>
        <v>1.3552347657806667</v>
      </c>
      <c r="AC169" s="6">
        <f t="shared" si="13"/>
        <v>1.6127332255315263</v>
      </c>
    </row>
    <row r="170" spans="1:29" s="6" customFormat="1" ht="14.25">
      <c r="A170" s="9" t="s">
        <v>40</v>
      </c>
      <c r="B170" s="13">
        <f>Data!B186</f>
        <v>196357</v>
      </c>
      <c r="C170" s="13">
        <f>Data!C186</f>
        <v>198578.7</v>
      </c>
      <c r="D170" s="13">
        <f>Data!D186</f>
        <v>198254.6</v>
      </c>
      <c r="E170" s="13">
        <f>Data!E186</f>
        <v>202610.5</v>
      </c>
      <c r="F170" s="13">
        <f>Data!F186</f>
        <v>207557.7</v>
      </c>
      <c r="G170" s="13">
        <f>Data!G186</f>
        <v>211021.9</v>
      </c>
      <c r="H170" s="13">
        <f>Data!H186</f>
        <v>216607.5</v>
      </c>
      <c r="I170" s="13">
        <f>Data!I186</f>
        <v>220961.5</v>
      </c>
      <c r="J170" s="13">
        <f>Data!J186</f>
        <v>213785.7</v>
      </c>
      <c r="K170" s="13">
        <f>Data!K186</f>
        <v>201304.2</v>
      </c>
      <c r="L170" s="13">
        <f>Data!L186</f>
        <v>206056</v>
      </c>
      <c r="M170" s="13">
        <f>Data!M186</f>
        <v>214383.8</v>
      </c>
      <c r="N170" s="13">
        <f>Data!N186</f>
        <v>213857.4</v>
      </c>
      <c r="O170" s="13">
        <f>Data!O186</f>
        <v>213611.9</v>
      </c>
      <c r="P170" s="13">
        <f>Data!P186</f>
        <v>217065.2</v>
      </c>
      <c r="Q170" s="13">
        <f>Data!Q186</f>
        <v>218513.9</v>
      </c>
      <c r="R170" s="13">
        <f>Data!R186</f>
        <v>220385.9</v>
      </c>
      <c r="S170" s="13">
        <f>Data!S186</f>
        <v>225320.3</v>
      </c>
      <c r="T170" s="13">
        <f>Data!T186</f>
        <v>229061.4</v>
      </c>
      <c r="U170" s="13">
        <f>Data!U186</f>
        <v>233788.6</v>
      </c>
      <c r="V170" s="13">
        <f>Data!V186</f>
        <v>208229.5</v>
      </c>
      <c r="W170" s="13" t="str">
        <f>Data!W186</f>
        <v>:</v>
      </c>
      <c r="X170" s="6">
        <f t="shared" si="14"/>
        <v>1.0493947249143143</v>
      </c>
      <c r="Y170">
        <f t="shared" si="15"/>
        <v>0.48329959809099154</v>
      </c>
      <c r="Z170" s="1">
        <f t="shared" si="16"/>
        <v>1.134587684901192</v>
      </c>
      <c r="AA170">
        <f t="shared" si="17"/>
        <v>1.4128804792413963</v>
      </c>
      <c r="AB170" s="6">
        <f t="shared" si="12"/>
        <v>1.1906303314880549</v>
      </c>
      <c r="AC170" s="6">
        <f t="shared" si="13"/>
        <v>0.9225604222908634</v>
      </c>
    </row>
    <row r="171" spans="1:29" ht="14.25">
      <c r="A171" s="3" t="s">
        <v>41</v>
      </c>
      <c r="B171" s="4">
        <f>Data!B187</f>
        <v>247000.9</v>
      </c>
      <c r="C171" s="4">
        <f>Data!C187</f>
        <v>246158.2</v>
      </c>
      <c r="D171" s="4">
        <f>Data!D187</f>
        <v>246029.6</v>
      </c>
      <c r="E171" s="4">
        <f>Data!E187</f>
        <v>241040.1</v>
      </c>
      <c r="F171" s="4">
        <f>Data!F187</f>
        <v>245047.6</v>
      </c>
      <c r="G171" s="4">
        <f>Data!G187</f>
        <v>246683.5</v>
      </c>
      <c r="H171" s="4">
        <f>Data!H187</f>
        <v>257663.9</v>
      </c>
      <c r="I171" s="4">
        <f>Data!I187</f>
        <v>265672.5</v>
      </c>
      <c r="J171" s="4">
        <f>Data!J187</f>
        <v>257023</v>
      </c>
      <c r="K171" s="4">
        <f>Data!K187</f>
        <v>209531.6</v>
      </c>
      <c r="L171" s="4">
        <f>Data!L187</f>
        <v>229274.2</v>
      </c>
      <c r="M171" s="4">
        <f>Data!M187</f>
        <v>232969.8</v>
      </c>
      <c r="N171" s="4">
        <f>Data!N187</f>
        <v>223656.3</v>
      </c>
      <c r="O171" s="4">
        <f>Data!O187</f>
        <v>220664.5</v>
      </c>
      <c r="P171" s="4">
        <f>Data!P187</f>
        <v>221155.3</v>
      </c>
      <c r="Q171" s="4">
        <f>Data!Q187</f>
        <v>226773.9</v>
      </c>
      <c r="R171" s="4">
        <f>Data!R187</f>
        <v>233517.1</v>
      </c>
      <c r="S171" s="4">
        <f>Data!S187</f>
        <v>241632.8</v>
      </c>
      <c r="T171" s="4">
        <f>Data!T187</f>
        <v>245797.9</v>
      </c>
      <c r="U171" s="4">
        <f>Data!U187</f>
        <v>244715.2</v>
      </c>
      <c r="V171" s="4">
        <f>Data!V187</f>
        <v>216709.2</v>
      </c>
      <c r="W171" s="4">
        <f>Data!W187</f>
        <v>245420.1</v>
      </c>
      <c r="X171" s="6">
        <f t="shared" si="14"/>
        <v>0.9282322453076083</v>
      </c>
      <c r="Y171">
        <f t="shared" si="15"/>
        <v>-0.7419668658394163</v>
      </c>
      <c r="Z171" s="1">
        <f t="shared" si="16"/>
        <v>1.0673473072853379</v>
      </c>
      <c r="AA171">
        <f t="shared" si="17"/>
        <v>0.7268109668807865</v>
      </c>
      <c r="AB171" s="6">
        <f t="shared" si="12"/>
        <v>0.9907461875644988</v>
      </c>
      <c r="AC171">
        <f t="shared" si="13"/>
        <v>-0.04891905677193442</v>
      </c>
    </row>
    <row r="172" spans="1:29" ht="14.25">
      <c r="A172" s="3" t="s">
        <v>42</v>
      </c>
      <c r="B172" s="4">
        <f>Data!B188</f>
        <v>13509.4</v>
      </c>
      <c r="C172" s="4">
        <f>Data!C188</f>
        <v>14128.9</v>
      </c>
      <c r="D172" s="4">
        <f>Data!D188</f>
        <v>15151.8</v>
      </c>
      <c r="E172" s="4">
        <f>Data!E188</f>
        <v>16423.1</v>
      </c>
      <c r="F172" s="4">
        <f>Data!F188</f>
        <v>17417.2</v>
      </c>
      <c r="G172" s="4">
        <f>Data!G188</f>
        <v>18338.8</v>
      </c>
      <c r="H172" s="4">
        <f>Data!H188</f>
        <v>19575.6</v>
      </c>
      <c r="I172" s="4">
        <f>Data!I188</f>
        <v>20781.9</v>
      </c>
      <c r="J172" s="4">
        <f>Data!J188</f>
        <v>20072.7</v>
      </c>
      <c r="K172" s="4">
        <f>Data!K188</f>
        <v>16516</v>
      </c>
      <c r="L172" s="4">
        <f>Data!L188</f>
        <v>18037.3</v>
      </c>
      <c r="M172" s="4">
        <f>Data!M188</f>
        <v>18150.4</v>
      </c>
      <c r="N172" s="4">
        <f>Data!N188</f>
        <v>17921.8</v>
      </c>
      <c r="O172" s="4">
        <f>Data!O188</f>
        <v>17536.4</v>
      </c>
      <c r="P172" s="4">
        <f>Data!P188</f>
        <v>18780.8</v>
      </c>
      <c r="Q172" s="4">
        <f>Data!Q188</f>
        <v>20410.8</v>
      </c>
      <c r="R172" s="4">
        <f>Data!R188</f>
        <v>20471.5</v>
      </c>
      <c r="S172" s="4">
        <f>Data!S188</f>
        <v>21138.1</v>
      </c>
      <c r="T172" s="4">
        <f>Data!T188</f>
        <v>21721.1</v>
      </c>
      <c r="U172" s="4">
        <f>Data!U188</f>
        <v>22085.6</v>
      </c>
      <c r="V172" s="4">
        <f>Data!V188</f>
        <v>20540.4</v>
      </c>
      <c r="W172" s="4" t="str">
        <f>Data!W188</f>
        <v>:</v>
      </c>
      <c r="X172" s="6">
        <f t="shared" si="14"/>
        <v>1.335166624720565</v>
      </c>
      <c r="Y172">
        <f t="shared" si="15"/>
        <v>2.932743132217852</v>
      </c>
      <c r="Z172" s="1">
        <f t="shared" si="16"/>
        <v>1.2244404650363414</v>
      </c>
      <c r="AA172">
        <f t="shared" si="17"/>
        <v>2.2753213254475435</v>
      </c>
      <c r="AB172" s="6">
        <f t="shared" si="12"/>
        <v>1.6348320428738508</v>
      </c>
      <c r="AC172">
        <f t="shared" si="13"/>
        <v>2.620807687459581</v>
      </c>
    </row>
    <row r="173" spans="1:29" ht="14.25">
      <c r="A173" s="3" t="s">
        <v>43</v>
      </c>
      <c r="B173" s="4">
        <f>Data!B189</f>
        <v>61343.7</v>
      </c>
      <c r="C173" s="4">
        <f>Data!C189</f>
        <v>62903</v>
      </c>
      <c r="D173" s="4">
        <f>Data!D189</f>
        <v>62552.6</v>
      </c>
      <c r="E173" s="4">
        <f>Data!E189</f>
        <v>61939.1</v>
      </c>
      <c r="F173" s="4">
        <f>Data!F189</f>
        <v>64317.9</v>
      </c>
      <c r="G173" s="4">
        <f>Data!G189</f>
        <v>66388.1</v>
      </c>
      <c r="H173" s="4">
        <f>Data!H189</f>
        <v>67986.3</v>
      </c>
      <c r="I173" s="4">
        <f>Data!I189</f>
        <v>71773.4</v>
      </c>
      <c r="J173" s="4">
        <f>Data!J189</f>
        <v>71336.6</v>
      </c>
      <c r="K173" s="4">
        <f>Data!K189</f>
        <v>64147</v>
      </c>
      <c r="L173" s="4">
        <f>Data!L189</f>
        <v>66918</v>
      </c>
      <c r="M173" s="4">
        <f>Data!M189</f>
        <v>69946.3</v>
      </c>
      <c r="N173" s="4">
        <f>Data!N189</f>
        <v>69290.2</v>
      </c>
      <c r="O173" s="4">
        <f>Data!O189</f>
        <v>68642.5</v>
      </c>
      <c r="P173" s="4">
        <f>Data!P189</f>
        <v>70275.9</v>
      </c>
      <c r="Q173" s="4">
        <f>Data!Q189</f>
        <v>70778.2</v>
      </c>
      <c r="R173" s="4">
        <f>Data!R189</f>
        <v>72301.4</v>
      </c>
      <c r="S173" s="4">
        <f>Data!S189</f>
        <v>76700.1</v>
      </c>
      <c r="T173" s="4">
        <f>Data!T189</f>
        <v>79746.5</v>
      </c>
      <c r="U173" s="4">
        <f>Data!U189</f>
        <v>80067.4</v>
      </c>
      <c r="V173" s="4">
        <f>Data!V189</f>
        <v>78257.4</v>
      </c>
      <c r="W173" s="4">
        <f>Data!W189</f>
        <v>83623.8</v>
      </c>
      <c r="X173" s="6">
        <f t="shared" si="14"/>
        <v>1.0908699670870847</v>
      </c>
      <c r="Y173">
        <f t="shared" si="15"/>
        <v>0.8735484880181277</v>
      </c>
      <c r="Z173" s="1">
        <f t="shared" si="16"/>
        <v>1.196500194267611</v>
      </c>
      <c r="AA173">
        <f t="shared" si="17"/>
        <v>2.0133418498880618</v>
      </c>
      <c r="AB173" s="6">
        <f t="shared" si="12"/>
        <v>1.3052261275403994</v>
      </c>
      <c r="AC173">
        <f t="shared" si="13"/>
        <v>1.411854381491251</v>
      </c>
    </row>
    <row r="174" spans="1:29" s="6" customFormat="1" ht="14.25">
      <c r="A174" s="9" t="s">
        <v>44</v>
      </c>
      <c r="B174" s="4">
        <f>Data!B190</f>
        <v>40957.4</v>
      </c>
      <c r="C174" s="4">
        <f>Data!C190</f>
        <v>42075.5</v>
      </c>
      <c r="D174" s="4">
        <f>Data!D190</f>
        <v>41507.7</v>
      </c>
      <c r="E174" s="4">
        <f>Data!E190</f>
        <v>41784.3</v>
      </c>
      <c r="F174" s="4">
        <f>Data!F190</f>
        <v>43049.8</v>
      </c>
      <c r="G174" s="4">
        <f>Data!G190</f>
        <v>44973.2</v>
      </c>
      <c r="H174" s="4">
        <f>Data!H190</f>
        <v>48538.4</v>
      </c>
      <c r="I174" s="4">
        <f>Data!I190</f>
        <v>52317.1</v>
      </c>
      <c r="J174" s="4">
        <f>Data!J190</f>
        <v>52886.1</v>
      </c>
      <c r="K174" s="4">
        <f>Data!K190</f>
        <v>45097.9</v>
      </c>
      <c r="L174" s="4">
        <f>Data!L190</f>
        <v>48759.3</v>
      </c>
      <c r="M174" s="4">
        <f>Data!M190</f>
        <v>52284.8</v>
      </c>
      <c r="N174" s="4">
        <f>Data!N190</f>
        <v>53350.6</v>
      </c>
      <c r="O174" s="4">
        <f>Data!O190</f>
        <v>53489.5</v>
      </c>
      <c r="P174" s="4">
        <f>Data!P190</f>
        <v>54686.1</v>
      </c>
      <c r="Q174" s="4">
        <f>Data!Q190</f>
        <v>55153.1</v>
      </c>
      <c r="R174" s="4">
        <f>Data!R190</f>
        <v>57555.8</v>
      </c>
      <c r="S174" s="4">
        <f>Data!S190</f>
        <v>59412</v>
      </c>
      <c r="T174" s="4">
        <f>Data!T190</f>
        <v>61982.9</v>
      </c>
      <c r="U174" s="4">
        <f>Data!U190</f>
        <v>62382.2</v>
      </c>
      <c r="V174" s="4">
        <f>Data!V190</f>
        <v>58017.3</v>
      </c>
      <c r="W174" s="4" t="str">
        <f>Data!W190</f>
        <v>:</v>
      </c>
      <c r="X174" s="6">
        <f t="shared" si="14"/>
        <v>1.1904881657527089</v>
      </c>
      <c r="Y174" s="6">
        <f t="shared" si="15"/>
        <v>1.7589245071868653</v>
      </c>
      <c r="Z174" s="11">
        <f>T174/L174</f>
        <v>1.271201596413402</v>
      </c>
      <c r="AA174" s="6">
        <f>((Z174)^(1/8)-1)*100</f>
        <v>3.0449715568577673</v>
      </c>
      <c r="AB174" s="6">
        <f>T174/B174</f>
        <v>1.5133504568161065</v>
      </c>
      <c r="AC174" s="6">
        <f>((AB174)^(1/18)-1)*100</f>
        <v>2.3285074391920624</v>
      </c>
    </row>
    <row r="175" spans="1:29" ht="14.25">
      <c r="A175" s="3" t="s">
        <v>49</v>
      </c>
      <c r="B175" s="4">
        <f>Data!B195</f>
        <v>26970.9</v>
      </c>
      <c r="C175" s="4">
        <f>Data!C195</f>
        <v>27946.4</v>
      </c>
      <c r="D175" s="4">
        <f>Data!D195</f>
        <v>28874.5</v>
      </c>
      <c r="E175" s="4">
        <f>Data!E195</f>
        <v>29704.9</v>
      </c>
      <c r="F175" s="4">
        <f>Data!F195</f>
        <v>31158.6</v>
      </c>
      <c r="G175" s="4">
        <f>Data!G195</f>
        <v>32347.6</v>
      </c>
      <c r="H175" s="4">
        <f>Data!H195</f>
        <v>36044.3</v>
      </c>
      <c r="I175" s="4">
        <f>Data!I195</f>
        <v>39680.7</v>
      </c>
      <c r="J175" s="4">
        <f>Data!J195</f>
        <v>38645</v>
      </c>
      <c r="K175" s="4">
        <f>Data!K195</f>
        <v>29673.9</v>
      </c>
      <c r="L175" s="4">
        <f>Data!L195</f>
        <v>31926</v>
      </c>
      <c r="M175" s="4">
        <f>Data!M195</f>
        <v>31942.4</v>
      </c>
      <c r="N175" s="4">
        <f>Data!N195</f>
        <v>28243</v>
      </c>
      <c r="O175" s="4">
        <f>Data!O195</f>
        <v>28474.8</v>
      </c>
      <c r="P175" s="4">
        <f>Data!P195</f>
        <v>28222</v>
      </c>
      <c r="Q175" s="4">
        <f>Data!Q195</f>
        <v>28326</v>
      </c>
      <c r="R175" s="4">
        <f>Data!R195</f>
        <v>29714.9</v>
      </c>
      <c r="S175" s="4">
        <f>Data!S195</f>
        <v>31923.3</v>
      </c>
      <c r="T175" s="4">
        <f>Data!T195</f>
        <v>30549.9</v>
      </c>
      <c r="U175" s="4">
        <f>Data!U195</f>
        <v>31513.5</v>
      </c>
      <c r="V175" s="4">
        <f>Data!V195</f>
        <v>30856.5</v>
      </c>
      <c r="W175" s="4">
        <f>Data!W195</f>
        <v>31142.1</v>
      </c>
      <c r="X175" s="6">
        <f t="shared" si="14"/>
        <v>1.18372023180539</v>
      </c>
      <c r="Y175">
        <f t="shared" si="15"/>
        <v>1.7009259539507493</v>
      </c>
      <c r="Z175" s="1">
        <f>U175/L175</f>
        <v>0.9870794963352754</v>
      </c>
      <c r="AA175">
        <f t="shared" si="17"/>
        <v>-0.14439231375945605</v>
      </c>
      <c r="AB175" s="6">
        <f>U175/B175</f>
        <v>1.1684259702123398</v>
      </c>
      <c r="AC175">
        <f>((AB175)^(1/19)-1)*100</f>
        <v>0.8226151337557219</v>
      </c>
    </row>
    <row r="176" spans="1:29" ht="14.25">
      <c r="A176" s="3" t="s">
        <v>50</v>
      </c>
      <c r="B176" s="4">
        <f>Data!B196</f>
        <v>47252</v>
      </c>
      <c r="C176" s="4">
        <f>Data!C196</f>
        <v>46841.6</v>
      </c>
      <c r="D176" s="4">
        <f>Data!D196</f>
        <v>49002.1</v>
      </c>
      <c r="E176" s="4">
        <f>Data!E196</f>
        <v>50689.5</v>
      </c>
      <c r="F176" s="4">
        <f>Data!F196</f>
        <v>53571</v>
      </c>
      <c r="G176" s="4">
        <f>Data!G196</f>
        <v>55116.2</v>
      </c>
      <c r="H176" s="4">
        <f>Data!H196</f>
        <v>59202.2</v>
      </c>
      <c r="I176" s="4">
        <f>Data!I196</f>
        <v>61628.4</v>
      </c>
      <c r="J176" s="4">
        <f>Data!J196</f>
        <v>59065</v>
      </c>
      <c r="K176" s="4">
        <f>Data!K196</f>
        <v>45361.9</v>
      </c>
      <c r="L176" s="4">
        <f>Data!L196</f>
        <v>55157.3</v>
      </c>
      <c r="M176" s="4">
        <f>Data!M196</f>
        <v>58371.6</v>
      </c>
      <c r="N176" s="4">
        <f>Data!N196</f>
        <v>54195.2</v>
      </c>
      <c r="O176" s="4">
        <f>Data!O196</f>
        <v>52320.1</v>
      </c>
      <c r="P176" s="4">
        <f>Data!P196</f>
        <v>51725.9</v>
      </c>
      <c r="Q176" s="4">
        <f>Data!Q196</f>
        <v>54604.8</v>
      </c>
      <c r="R176" s="4">
        <f>Data!R196</f>
        <v>54857.2</v>
      </c>
      <c r="S176" s="4">
        <f>Data!S196</f>
        <v>56920.2</v>
      </c>
      <c r="T176" s="4">
        <f>Data!T196</f>
        <v>58268.6</v>
      </c>
      <c r="U176" s="4">
        <f>Data!U196</f>
        <v>57201.5</v>
      </c>
      <c r="V176" s="4">
        <f>Data!V196</f>
        <v>53576</v>
      </c>
      <c r="W176" s="4" t="str">
        <f>Data!W196</f>
        <v>:</v>
      </c>
      <c r="X176" s="6">
        <f t="shared" si="14"/>
        <v>1.167300854990265</v>
      </c>
      <c r="Y176">
        <f t="shared" si="15"/>
        <v>1.5589682942040772</v>
      </c>
      <c r="Z176" s="1">
        <f>U176/L176</f>
        <v>1.0370612774736978</v>
      </c>
      <c r="AA176">
        <f t="shared" si="17"/>
        <v>0.4051632270628325</v>
      </c>
      <c r="AB176" s="6">
        <f>U176/B176</f>
        <v>1.210562515872344</v>
      </c>
      <c r="AC176">
        <f>((AB176)^(1/19)-1)*100</f>
        <v>1.0107855393494347</v>
      </c>
    </row>
    <row r="177" spans="1:29" ht="14.25">
      <c r="A177" s="3" t="s">
        <v>51</v>
      </c>
      <c r="B177" s="4">
        <f>Data!B197</f>
        <v>66373.9</v>
      </c>
      <c r="C177" s="4">
        <f>Data!C197</f>
        <v>70139.1</v>
      </c>
      <c r="D177" s="4">
        <f>Data!D197</f>
        <v>71725.4</v>
      </c>
      <c r="E177" s="4">
        <f>Data!E197</f>
        <v>71488.2</v>
      </c>
      <c r="F177" s="4">
        <f>Data!F197</f>
        <v>72644.6</v>
      </c>
      <c r="G177" s="4">
        <f>Data!G197</f>
        <v>76133.9</v>
      </c>
      <c r="H177" s="4">
        <f>Data!H197</f>
        <v>81099.4</v>
      </c>
      <c r="I177" s="4">
        <f>Data!I197</f>
        <v>85338.7</v>
      </c>
      <c r="J177" s="4">
        <f>Data!J197</f>
        <v>88062</v>
      </c>
      <c r="K177" s="4">
        <f>Data!K197</f>
        <v>77270.7</v>
      </c>
      <c r="L177" s="4">
        <f>Data!L197</f>
        <v>82865</v>
      </c>
      <c r="M177" s="4">
        <f>Data!M197</f>
        <v>90357.8</v>
      </c>
      <c r="N177" s="4">
        <f>Data!N197</f>
        <v>88139.6</v>
      </c>
      <c r="O177" s="4">
        <f>Data!O197</f>
        <v>90113.2</v>
      </c>
      <c r="P177" s="4">
        <f>Data!P197</f>
        <v>91772.2</v>
      </c>
      <c r="Q177" s="4">
        <f>Data!Q197</f>
        <v>92421</v>
      </c>
      <c r="R177" s="4">
        <f>Data!R197</f>
        <v>96503.3</v>
      </c>
      <c r="S177" s="4">
        <f>Data!S197</f>
        <v>101168.8</v>
      </c>
      <c r="T177" s="4">
        <f>Data!T197</f>
        <v>106323.2</v>
      </c>
      <c r="U177" s="4">
        <f>Data!U197</f>
        <v>109503.5</v>
      </c>
      <c r="V177" s="4">
        <f>Data!V197</f>
        <v>106251.4</v>
      </c>
      <c r="W177" s="4" t="str">
        <f>Data!W197</f>
        <v>:</v>
      </c>
      <c r="X177" s="6">
        <f t="shared" si="14"/>
        <v>1.2484576015572386</v>
      </c>
      <c r="Y177">
        <f t="shared" si="15"/>
        <v>2.2438936212105354</v>
      </c>
      <c r="Z177" s="1">
        <f>U177/L177</f>
        <v>1.3214686538345501</v>
      </c>
      <c r="AA177">
        <f t="shared" si="17"/>
        <v>3.1456133859839808</v>
      </c>
      <c r="AB177" s="6">
        <f>U177/B177</f>
        <v>1.6497975860993555</v>
      </c>
      <c r="AC177">
        <f>((AB177)^(1/19)-1)*100</f>
        <v>2.670037145813464</v>
      </c>
    </row>
    <row r="178" spans="1:29" ht="14.25">
      <c r="A178" s="15" t="s">
        <v>59</v>
      </c>
      <c r="B178" s="4">
        <f>Data!B199</f>
        <v>1734317</v>
      </c>
      <c r="C178" s="4">
        <f>Data!C199</f>
        <v>1664623</v>
      </c>
      <c r="D178" s="4">
        <f>Data!D199</f>
        <v>1684061</v>
      </c>
      <c r="E178" s="4">
        <f>Data!E199</f>
        <v>1777338</v>
      </c>
      <c r="F178" s="4">
        <f>Data!F199</f>
        <v>1902520</v>
      </c>
      <c r="G178" s="4">
        <f>Data!G199</f>
        <v>1958061</v>
      </c>
      <c r="H178" s="4">
        <f>Data!H199</f>
        <v>2071150</v>
      </c>
      <c r="I178" s="4">
        <f>Data!I199</f>
        <v>2141858</v>
      </c>
      <c r="J178" s="4">
        <f>Data!J199</f>
        <v>2099086</v>
      </c>
      <c r="K178" s="4">
        <f>Data!K199</f>
        <v>1898168</v>
      </c>
      <c r="L178" s="4">
        <f>Data!L199</f>
        <v>2008124</v>
      </c>
      <c r="M178" s="4">
        <f>Data!M199</f>
        <v>2017530</v>
      </c>
      <c r="N178" s="4">
        <f>Data!N199</f>
        <v>2008861</v>
      </c>
      <c r="O178" s="4">
        <f>Data!O199</f>
        <v>2065307</v>
      </c>
      <c r="P178" s="4">
        <f>Data!P199</f>
        <v>2101904</v>
      </c>
      <c r="Q178" s="4">
        <f>Data!Q199</f>
        <v>2123243</v>
      </c>
      <c r="R178" s="4">
        <f>Data!R199</f>
        <v>2116957</v>
      </c>
      <c r="S178" s="4">
        <f>Data!S199</f>
        <v>2188044</v>
      </c>
      <c r="T178" s="4">
        <f>Data!T199</f>
        <v>2277148</v>
      </c>
      <c r="U178" s="4">
        <f>Data!U199</f>
        <v>2316740</v>
      </c>
      <c r="V178" s="4">
        <f>Data!V199</f>
        <v>0</v>
      </c>
      <c r="W178" s="4">
        <f>Data!W199</f>
        <v>0</v>
      </c>
      <c r="X178" s="6">
        <f>L178/B178</f>
        <v>1.15787598230312</v>
      </c>
      <c r="Y178">
        <f t="shared" si="15"/>
        <v>1.4766693747974013</v>
      </c>
      <c r="Z178" s="1">
        <f>U178/L178</f>
        <v>1.1536837366616803</v>
      </c>
      <c r="AA178">
        <f t="shared" si="17"/>
        <v>1.6011281022918045</v>
      </c>
      <c r="AB178" s="6">
        <f>U178/B178</f>
        <v>1.3358226898542769</v>
      </c>
      <c r="AC178">
        <f>((AB178)^(1/19)-1)*100</f>
        <v>1.5356044928834134</v>
      </c>
    </row>
    <row r="179" spans="1:28" ht="14.25">
      <c r="A179" s="8" t="s">
        <v>41</v>
      </c>
      <c r="B179" s="23">
        <v>259549.0342</v>
      </c>
      <c r="C179" s="23">
        <v>258663.3459</v>
      </c>
      <c r="D179" s="23">
        <v>258528.3232</v>
      </c>
      <c r="E179" s="23">
        <v>253285.3547</v>
      </c>
      <c r="F179" s="23">
        <v>257496.5095</v>
      </c>
      <c r="G179" s="23">
        <v>259215.3948</v>
      </c>
      <c r="H179" s="23">
        <v>270753.7314</v>
      </c>
      <c r="I179" s="23">
        <v>279169.1354</v>
      </c>
      <c r="J179" s="23">
        <v>270080.2952</v>
      </c>
      <c r="K179" s="23">
        <v>220176.1131</v>
      </c>
      <c r="L179" s="23">
        <v>240921.7086</v>
      </c>
      <c r="M179" s="23">
        <v>244805.0512</v>
      </c>
      <c r="N179" s="23">
        <v>235018.4857</v>
      </c>
      <c r="O179" s="23">
        <v>231874.6347</v>
      </c>
      <c r="P179" s="23">
        <v>232390.4866</v>
      </c>
      <c r="Q179" s="23">
        <v>238294.5</v>
      </c>
      <c r="R179" s="23">
        <v>245380.3</v>
      </c>
      <c r="S179" s="23">
        <v>253908.099</v>
      </c>
      <c r="T179" s="23">
        <v>258284.8445</v>
      </c>
      <c r="U179" s="23">
        <v>257147.0121</v>
      </c>
      <c r="AB179" s="6">
        <f>U179/B179</f>
        <v>0.9907454015099548</v>
      </c>
    </row>
    <row r="180" spans="1:28" ht="14.25">
      <c r="A180" s="8" t="s">
        <v>44</v>
      </c>
      <c r="B180" s="28">
        <v>42669.518</v>
      </c>
      <c r="C180" s="28">
        <v>43834.419</v>
      </c>
      <c r="D180" s="28">
        <v>43242.813</v>
      </c>
      <c r="E180" s="28">
        <v>43531.004</v>
      </c>
      <c r="F180" s="28">
        <v>44849.446</v>
      </c>
      <c r="G180" s="28">
        <v>46853.216</v>
      </c>
      <c r="H180" s="28">
        <v>50567.49</v>
      </c>
      <c r="I180" s="28">
        <v>54504.16</v>
      </c>
      <c r="J180" s="28">
        <v>55096.893</v>
      </c>
      <c r="K180" s="28">
        <v>46983.151</v>
      </c>
      <c r="L180" s="28">
        <v>50797.633</v>
      </c>
      <c r="M180" s="28">
        <v>54470.429</v>
      </c>
      <c r="N180" s="28">
        <v>55580.839</v>
      </c>
      <c r="O180" s="28">
        <v>55725.492</v>
      </c>
      <c r="P180" s="28">
        <v>56972.212</v>
      </c>
      <c r="Q180" s="28">
        <v>57458.656</v>
      </c>
      <c r="R180" s="28">
        <v>60078.06</v>
      </c>
      <c r="S180" s="28">
        <v>62918.826</v>
      </c>
      <c r="T180" s="28">
        <v>66130.757</v>
      </c>
      <c r="AB180">
        <f>T180/B180</f>
        <v>1.5498360445505854</v>
      </c>
    </row>
    <row r="182" spans="1:2" ht="14.25">
      <c r="A182" s="1" t="s">
        <v>5</v>
      </c>
      <c r="B182" s="1" t="s">
        <v>58</v>
      </c>
    </row>
    <row r="183" spans="1:2" ht="14.25">
      <c r="A183" s="1" t="s">
        <v>7</v>
      </c>
      <c r="B183" s="11" t="s">
        <v>57</v>
      </c>
    </row>
    <row r="184" spans="1:2" ht="14.25">
      <c r="A184" s="1" t="s">
        <v>9</v>
      </c>
      <c r="B184" s="1" t="s">
        <v>56</v>
      </c>
    </row>
    <row r="186" spans="1:28" ht="14.25">
      <c r="A186" s="3" t="s">
        <v>11</v>
      </c>
      <c r="B186" s="3" t="s">
        <v>12</v>
      </c>
      <c r="C186" s="3" t="s">
        <v>13</v>
      </c>
      <c r="D186" s="3" t="s">
        <v>14</v>
      </c>
      <c r="E186" s="3" t="s">
        <v>15</v>
      </c>
      <c r="F186" s="3" t="s">
        <v>16</v>
      </c>
      <c r="G186" s="3" t="s">
        <v>17</v>
      </c>
      <c r="H186" s="3" t="s">
        <v>18</v>
      </c>
      <c r="I186" s="3" t="s">
        <v>19</v>
      </c>
      <c r="J186" s="3" t="s">
        <v>20</v>
      </c>
      <c r="K186" s="3" t="s">
        <v>21</v>
      </c>
      <c r="L186" s="3" t="s">
        <v>22</v>
      </c>
      <c r="M186" s="3" t="s">
        <v>23</v>
      </c>
      <c r="N186" s="3" t="s">
        <v>24</v>
      </c>
      <c r="O186" s="3" t="s">
        <v>25</v>
      </c>
      <c r="P186" s="3" t="s">
        <v>26</v>
      </c>
      <c r="Q186" s="3" t="s">
        <v>27</v>
      </c>
      <c r="R186" s="3" t="s">
        <v>28</v>
      </c>
      <c r="S186" s="3" t="s">
        <v>29</v>
      </c>
      <c r="T186" s="3" t="s">
        <v>30</v>
      </c>
      <c r="U186" s="3" t="s">
        <v>31</v>
      </c>
      <c r="V186" s="3" t="s">
        <v>32</v>
      </c>
      <c r="W186" s="3" t="s">
        <v>33</v>
      </c>
      <c r="X186" s="12" t="s">
        <v>64</v>
      </c>
      <c r="Y186" s="10"/>
      <c r="Z186" s="12" t="s">
        <v>65</v>
      </c>
      <c r="AA186" s="10"/>
      <c r="AB186" s="15" t="s">
        <v>61</v>
      </c>
    </row>
    <row r="187" spans="1:29" ht="14.25">
      <c r="A187" s="3" t="s">
        <v>35</v>
      </c>
      <c r="B187" s="4">
        <v>206093.1</v>
      </c>
      <c r="C187" s="4">
        <v>209117</v>
      </c>
      <c r="D187" s="4">
        <v>199962</v>
      </c>
      <c r="E187" s="4">
        <v>199696.4</v>
      </c>
      <c r="F187" s="4">
        <v>208212.1</v>
      </c>
      <c r="G187" s="4">
        <v>207056</v>
      </c>
      <c r="H187" s="4">
        <v>215323.2</v>
      </c>
      <c r="I187" s="4">
        <v>223576.2</v>
      </c>
      <c r="J187" s="4">
        <v>218370.6</v>
      </c>
      <c r="K187" s="4">
        <v>186302</v>
      </c>
      <c r="L187" s="4">
        <v>201811</v>
      </c>
      <c r="M187" s="4">
        <v>214416</v>
      </c>
      <c r="N187" s="4">
        <v>208413.6</v>
      </c>
      <c r="O187" s="4">
        <v>203942.8</v>
      </c>
      <c r="P187" s="4">
        <v>203948.2</v>
      </c>
      <c r="Q187" s="4">
        <v>206872.4</v>
      </c>
      <c r="R187" s="4">
        <v>207103</v>
      </c>
      <c r="S187" s="4">
        <v>209639.3</v>
      </c>
      <c r="T187" s="4">
        <v>210585.4</v>
      </c>
      <c r="U187" s="4">
        <v>210158.8</v>
      </c>
      <c r="V187" s="4">
        <v>198536</v>
      </c>
      <c r="W187" s="5" t="s">
        <v>53</v>
      </c>
      <c r="X187" s="6">
        <f>L187/B187</f>
        <v>0.9792224970171247</v>
      </c>
      <c r="Y187">
        <f>((X187)^(1/10)-1)*100</f>
        <v>-0.20974365586911015</v>
      </c>
      <c r="Z187" s="1">
        <f>U187/L187</f>
        <v>1.041364444950969</v>
      </c>
      <c r="AA187">
        <f>((Z187)^(1/9)-1)*100</f>
        <v>0.45136916650194703</v>
      </c>
      <c r="AB187" s="6">
        <f aca="true" t="shared" si="18" ref="AB187:AB194">U187/B187</f>
        <v>1.01972749208974</v>
      </c>
      <c r="AC187">
        <f>((AB187)^(1/19)-1)*100</f>
        <v>0.10287091261884651</v>
      </c>
    </row>
    <row r="188" spans="1:29" ht="14.25">
      <c r="A188" s="3" t="s">
        <v>36</v>
      </c>
      <c r="B188" s="4">
        <v>72358.8</v>
      </c>
      <c r="C188" s="4">
        <v>79721.4</v>
      </c>
      <c r="D188" s="4">
        <v>81869.6</v>
      </c>
      <c r="E188" s="4">
        <v>87757.2</v>
      </c>
      <c r="F188" s="4">
        <v>98286.5</v>
      </c>
      <c r="G188" s="4">
        <v>106806.4</v>
      </c>
      <c r="H188" s="4">
        <v>121670.9</v>
      </c>
      <c r="I188" s="4">
        <v>131608.9</v>
      </c>
      <c r="J188" s="4">
        <v>134066.1</v>
      </c>
      <c r="K188" s="4">
        <v>113964.1</v>
      </c>
      <c r="L188" s="4">
        <v>127333.8</v>
      </c>
      <c r="M188" s="4">
        <v>136504</v>
      </c>
      <c r="N188" s="4">
        <v>134435</v>
      </c>
      <c r="O188" s="4">
        <v>133529.3</v>
      </c>
      <c r="P188" s="4">
        <v>142970.2</v>
      </c>
      <c r="Q188" s="4">
        <v>151630.1</v>
      </c>
      <c r="R188" s="4">
        <v>157512.9</v>
      </c>
      <c r="S188" s="4">
        <v>169747.7</v>
      </c>
      <c r="T188" s="4">
        <v>176140.9</v>
      </c>
      <c r="U188" s="4">
        <v>176441.3</v>
      </c>
      <c r="V188" s="4">
        <v>161795.4</v>
      </c>
      <c r="W188" s="4">
        <v>171075.6</v>
      </c>
      <c r="X188" s="6">
        <f aca="true" t="shared" si="19" ref="X188:X198">L188/B188</f>
        <v>1.7597555515016832</v>
      </c>
      <c r="Y188">
        <f aca="true" t="shared" si="20" ref="Y188:Y199">((X188)^(1/10)-1)*100</f>
        <v>5.814512246546255</v>
      </c>
      <c r="Z188" s="1">
        <f aca="true" t="shared" si="21" ref="Z188:Z194">U188/L188</f>
        <v>1.3856595813523196</v>
      </c>
      <c r="AA188">
        <f aca="true" t="shared" si="22" ref="AA188:AA199">((Z188)^(1/9)-1)*100</f>
        <v>3.690654689911943</v>
      </c>
      <c r="AB188" s="6">
        <f t="shared" si="18"/>
        <v>2.4384221407762428</v>
      </c>
      <c r="AC188">
        <f>((AB188)^(1/19)-1)*100</f>
        <v>4.803105625416837</v>
      </c>
    </row>
    <row r="189" spans="1:29" ht="14.25">
      <c r="A189" s="3" t="s">
        <v>37</v>
      </c>
      <c r="B189" s="4">
        <v>80936.6</v>
      </c>
      <c r="C189" s="4">
        <v>82632.6</v>
      </c>
      <c r="D189" s="4">
        <v>81403.6</v>
      </c>
      <c r="E189" s="4">
        <v>79261.6</v>
      </c>
      <c r="F189" s="4">
        <v>80565.8</v>
      </c>
      <c r="G189" s="4">
        <v>84000.8</v>
      </c>
      <c r="H189" s="4">
        <v>87428.6</v>
      </c>
      <c r="I189" s="4">
        <v>89520</v>
      </c>
      <c r="J189" s="4">
        <v>90496.8</v>
      </c>
      <c r="K189" s="4">
        <v>78857</v>
      </c>
      <c r="L189" s="4">
        <v>77598.3</v>
      </c>
      <c r="M189" s="4">
        <v>81251.1</v>
      </c>
      <c r="N189" s="4">
        <v>83634.5</v>
      </c>
      <c r="O189" s="4">
        <v>82334.3</v>
      </c>
      <c r="P189" s="4">
        <v>84973.2</v>
      </c>
      <c r="Q189" s="4">
        <v>88105.5</v>
      </c>
      <c r="R189" s="4">
        <v>90697.3</v>
      </c>
      <c r="S189" s="4">
        <v>94458.5</v>
      </c>
      <c r="T189" s="4">
        <v>95988.6</v>
      </c>
      <c r="U189" s="4">
        <v>98743.7</v>
      </c>
      <c r="V189" s="4">
        <v>99075.9</v>
      </c>
      <c r="W189" s="4">
        <v>105973.8</v>
      </c>
      <c r="X189" s="6">
        <f t="shared" si="19"/>
        <v>0.9587541359533264</v>
      </c>
      <c r="Y189">
        <f t="shared" si="20"/>
        <v>-0.42032029524539105</v>
      </c>
      <c r="Z189" s="1">
        <f t="shared" si="21"/>
        <v>1.2724982377191252</v>
      </c>
      <c r="AA189">
        <f t="shared" si="22"/>
        <v>2.7137479544370624</v>
      </c>
      <c r="AB189" s="6">
        <f t="shared" si="18"/>
        <v>1.2200129484065305</v>
      </c>
      <c r="AC189">
        <f aca="true" t="shared" si="23" ref="AC189:AC194">((AB189)^(1/19)-1)*100</f>
        <v>1.0521357556312338</v>
      </c>
    </row>
    <row r="190" spans="1:29" ht="14.25">
      <c r="A190" s="16" t="s">
        <v>62</v>
      </c>
      <c r="B190" s="4">
        <v>1393376.5</v>
      </c>
      <c r="C190" s="4">
        <v>1419430.7</v>
      </c>
      <c r="D190" s="4">
        <v>1386081.3</v>
      </c>
      <c r="E190" s="4">
        <v>1406056.2</v>
      </c>
      <c r="F190" s="4">
        <v>1462680.6</v>
      </c>
      <c r="G190" s="4">
        <v>1497766.9</v>
      </c>
      <c r="H190" s="4">
        <v>1598509.6</v>
      </c>
      <c r="I190" s="4">
        <v>1693346.7</v>
      </c>
      <c r="J190" s="4">
        <v>1683619.9</v>
      </c>
      <c r="K190" s="4">
        <v>1409703.8</v>
      </c>
      <c r="L190" s="4">
        <v>1567592</v>
      </c>
      <c r="M190" s="4">
        <v>1693867.8</v>
      </c>
      <c r="N190" s="4">
        <v>1667466.3</v>
      </c>
      <c r="O190" s="4">
        <v>1662081.8</v>
      </c>
      <c r="P190" s="4">
        <v>1701684.1</v>
      </c>
      <c r="Q190" s="4">
        <v>1736944</v>
      </c>
      <c r="R190" s="4">
        <v>1782799.4</v>
      </c>
      <c r="S190" s="4">
        <v>1838381.6</v>
      </c>
      <c r="T190" s="4">
        <v>1839771.1</v>
      </c>
      <c r="U190" s="4">
        <v>1816148.7</v>
      </c>
      <c r="V190" s="4">
        <v>1641759.5</v>
      </c>
      <c r="W190" s="5" t="s">
        <v>53</v>
      </c>
      <c r="X190" s="6">
        <f t="shared" si="19"/>
        <v>1.1250311742734287</v>
      </c>
      <c r="Y190">
        <f t="shared" si="20"/>
        <v>1.1850744760568466</v>
      </c>
      <c r="Z190" s="1">
        <f t="shared" si="21"/>
        <v>1.158559561416491</v>
      </c>
      <c r="AA190">
        <f t="shared" si="22"/>
        <v>1.6487495920972206</v>
      </c>
      <c r="AB190" s="6">
        <f t="shared" si="18"/>
        <v>1.3034156238461032</v>
      </c>
      <c r="AC190">
        <f t="shared" si="23"/>
        <v>1.4044458130209936</v>
      </c>
    </row>
    <row r="191" spans="1:29" ht="14.25">
      <c r="A191" s="3" t="s">
        <v>40</v>
      </c>
      <c r="B191" s="5">
        <v>81259.3406</v>
      </c>
      <c r="C191" s="5">
        <v>82731.8965</v>
      </c>
      <c r="D191" s="5">
        <v>81119.9477</v>
      </c>
      <c r="E191" s="5">
        <v>79570.616</v>
      </c>
      <c r="F191" s="5">
        <v>81347.3345</v>
      </c>
      <c r="G191" s="5">
        <v>81527.4962</v>
      </c>
      <c r="H191" s="5">
        <v>83257.3393</v>
      </c>
      <c r="I191" s="5">
        <v>84235.4323</v>
      </c>
      <c r="J191" s="5">
        <v>82439.4324</v>
      </c>
      <c r="K191" s="5">
        <v>73136.2654</v>
      </c>
      <c r="L191" s="5">
        <v>75694.9998</v>
      </c>
      <c r="M191" s="5">
        <v>78111.0541</v>
      </c>
      <c r="N191" s="5">
        <v>75632.7232</v>
      </c>
      <c r="O191" s="5">
        <v>74752.4716</v>
      </c>
      <c r="P191" s="5">
        <v>75962.71999999999</v>
      </c>
      <c r="Q191" s="5">
        <v>76907.4</v>
      </c>
      <c r="R191" s="5">
        <v>77578.1887</v>
      </c>
      <c r="S191" s="5">
        <v>80284.5108</v>
      </c>
      <c r="T191" s="5">
        <v>80813.78600000001</v>
      </c>
      <c r="U191" s="5">
        <v>81168.6297</v>
      </c>
      <c r="V191" s="5">
        <v>71212.8645</v>
      </c>
      <c r="W191" s="5" t="s">
        <v>53</v>
      </c>
      <c r="X191" s="6">
        <f t="shared" si="19"/>
        <v>0.9315236776607563</v>
      </c>
      <c r="Y191">
        <f t="shared" si="20"/>
        <v>-0.7068268492620211</v>
      </c>
      <c r="Z191" s="1">
        <f t="shared" si="21"/>
        <v>1.0723116442890854</v>
      </c>
      <c r="AA191">
        <f t="shared" si="22"/>
        <v>0.7787581514401731</v>
      </c>
      <c r="AB191" s="6">
        <f t="shared" si="18"/>
        <v>0.9988836864866217</v>
      </c>
      <c r="AC191">
        <f t="shared" si="23"/>
        <v>-0.005878443293783064</v>
      </c>
    </row>
    <row r="192" spans="1:29" ht="14.25">
      <c r="A192" s="3" t="s">
        <v>41</v>
      </c>
      <c r="B192" s="24">
        <v>973006.2653</v>
      </c>
      <c r="C192" s="24">
        <v>976689.6182</v>
      </c>
      <c r="D192" s="24">
        <v>980166.1491</v>
      </c>
      <c r="E192" s="24">
        <v>975526.9731</v>
      </c>
      <c r="F192" s="24">
        <v>993082.7251</v>
      </c>
      <c r="G192" s="24">
        <v>1005600.2376</v>
      </c>
      <c r="H192" s="24">
        <v>1050045.9658</v>
      </c>
      <c r="I192" s="24">
        <v>1097515.6984</v>
      </c>
      <c r="J192" s="24">
        <v>1053437.4044</v>
      </c>
      <c r="K192" s="24">
        <v>860869.8271</v>
      </c>
      <c r="L192" s="24">
        <v>936292.9864</v>
      </c>
      <c r="M192" s="24">
        <v>949512.1224</v>
      </c>
      <c r="N192" s="24">
        <v>898756.553</v>
      </c>
      <c r="O192" s="24">
        <v>881060.2277</v>
      </c>
      <c r="P192" s="24">
        <v>888143.8042</v>
      </c>
      <c r="Q192" s="24">
        <v>905531.1</v>
      </c>
      <c r="R192" s="24">
        <v>915673.1</v>
      </c>
      <c r="S192" s="24">
        <v>956579.1032</v>
      </c>
      <c r="T192" s="24">
        <v>970160.0178</v>
      </c>
      <c r="U192" s="24">
        <v>957830.5198</v>
      </c>
      <c r="V192" s="5" t="s">
        <v>53</v>
      </c>
      <c r="W192" s="5" t="s">
        <v>53</v>
      </c>
      <c r="X192" s="6">
        <f t="shared" si="19"/>
        <v>0.9622681988705588</v>
      </c>
      <c r="Y192">
        <f t="shared" si="20"/>
        <v>-0.383882023489035</v>
      </c>
      <c r="Z192" s="1">
        <f t="shared" si="21"/>
        <v>1.0230029848699504</v>
      </c>
      <c r="AA192">
        <f t="shared" si="22"/>
        <v>0.25301292468262737</v>
      </c>
      <c r="AB192" s="6">
        <f t="shared" si="18"/>
        <v>0.9844032396900128</v>
      </c>
      <c r="AC192">
        <f t="shared" si="23"/>
        <v>-0.08270088626988192</v>
      </c>
    </row>
    <row r="193" spans="1:29" ht="14.25">
      <c r="A193" s="3" t="s">
        <v>42</v>
      </c>
      <c r="B193" s="4">
        <v>47250.5</v>
      </c>
      <c r="C193" s="4">
        <v>50791.4</v>
      </c>
      <c r="D193" s="4">
        <v>54628</v>
      </c>
      <c r="E193" s="4">
        <v>60552.1</v>
      </c>
      <c r="F193" s="4">
        <v>66359.9</v>
      </c>
      <c r="G193" s="4">
        <v>71983.2</v>
      </c>
      <c r="H193" s="4">
        <v>78290.3</v>
      </c>
      <c r="I193" s="4">
        <v>80519.8</v>
      </c>
      <c r="J193" s="4">
        <v>82780.9</v>
      </c>
      <c r="K193" s="4">
        <v>68060.3</v>
      </c>
      <c r="L193" s="4">
        <v>77114.3</v>
      </c>
      <c r="M193" s="4">
        <v>81587.1</v>
      </c>
      <c r="N193" s="4">
        <v>77971.2</v>
      </c>
      <c r="O193" s="4">
        <v>80365.1</v>
      </c>
      <c r="P193" s="4">
        <v>86785.6</v>
      </c>
      <c r="Q193" s="4">
        <v>92510.5</v>
      </c>
      <c r="R193" s="4">
        <v>94313.3</v>
      </c>
      <c r="S193" s="4">
        <v>97274.2</v>
      </c>
      <c r="T193" s="4">
        <v>101358.8</v>
      </c>
      <c r="U193" s="4">
        <v>106606.7</v>
      </c>
      <c r="V193" s="4">
        <v>101211.5</v>
      </c>
      <c r="W193" s="5" t="s">
        <v>53</v>
      </c>
      <c r="X193" s="6">
        <f t="shared" si="19"/>
        <v>1.6320314070750574</v>
      </c>
      <c r="Y193">
        <f t="shared" si="20"/>
        <v>5.0202024648065</v>
      </c>
      <c r="Z193" s="1">
        <f t="shared" si="21"/>
        <v>1.3824504663856119</v>
      </c>
      <c r="AA193">
        <f t="shared" si="22"/>
        <v>3.6639447273035586</v>
      </c>
      <c r="AB193" s="6">
        <f t="shared" si="18"/>
        <v>2.2562025798668794</v>
      </c>
      <c r="AC193">
        <f t="shared" si="23"/>
        <v>4.375566808158404</v>
      </c>
    </row>
    <row r="194" spans="1:29" ht="14.25">
      <c r="A194" s="3" t="s">
        <v>43</v>
      </c>
      <c r="B194" s="4">
        <v>248275.7</v>
      </c>
      <c r="C194" s="4">
        <v>249444.9</v>
      </c>
      <c r="D194" s="4">
        <v>245733</v>
      </c>
      <c r="E194" s="4">
        <v>244879.3</v>
      </c>
      <c r="F194" s="4">
        <v>252673.9</v>
      </c>
      <c r="G194" s="4">
        <v>258340.1</v>
      </c>
      <c r="H194" s="4">
        <v>265015.8</v>
      </c>
      <c r="I194" s="4">
        <v>275343.5</v>
      </c>
      <c r="J194" s="4">
        <v>273453.2</v>
      </c>
      <c r="K194" s="4">
        <v>253025.3</v>
      </c>
      <c r="L194" s="4">
        <v>263231</v>
      </c>
      <c r="M194" s="4">
        <v>277927.9</v>
      </c>
      <c r="N194" s="4">
        <v>277241.6</v>
      </c>
      <c r="O194" s="4">
        <v>277444.9</v>
      </c>
      <c r="P194" s="4">
        <v>283115.9</v>
      </c>
      <c r="Q194" s="4">
        <v>294930.3</v>
      </c>
      <c r="R194" s="4">
        <v>301143.4</v>
      </c>
      <c r="S194" s="4">
        <v>312592.9</v>
      </c>
      <c r="T194" s="4">
        <v>322486.9</v>
      </c>
      <c r="U194" s="4">
        <v>315819.9</v>
      </c>
      <c r="V194" s="4">
        <v>303403.5</v>
      </c>
      <c r="W194" s="4">
        <v>312278.3</v>
      </c>
      <c r="X194" s="6">
        <f t="shared" si="19"/>
        <v>1.0602366643211558</v>
      </c>
      <c r="Y194">
        <f t="shared" si="20"/>
        <v>0.5866355204318552</v>
      </c>
      <c r="Z194" s="1">
        <f t="shared" si="21"/>
        <v>1.1997823204713731</v>
      </c>
      <c r="AA194">
        <f t="shared" si="22"/>
        <v>2.04439660333231</v>
      </c>
      <c r="AB194" s="6">
        <f t="shared" si="18"/>
        <v>1.2720532053680647</v>
      </c>
      <c r="AC194">
        <f t="shared" si="23"/>
        <v>1.274539643541317</v>
      </c>
    </row>
    <row r="195" spans="1:29" s="6" customFormat="1" ht="14.25">
      <c r="A195" s="9" t="s">
        <v>44</v>
      </c>
      <c r="B195" s="22">
        <v>122326.927</v>
      </c>
      <c r="C195" s="22">
        <v>127616.085</v>
      </c>
      <c r="D195" s="22">
        <v>129834.71</v>
      </c>
      <c r="E195" s="22">
        <v>129962.611</v>
      </c>
      <c r="F195" s="22">
        <v>138140</v>
      </c>
      <c r="G195" s="22">
        <v>143612.45</v>
      </c>
      <c r="H195" s="22">
        <v>154132.561</v>
      </c>
      <c r="I195" s="22">
        <v>163591.937</v>
      </c>
      <c r="J195" s="22">
        <v>166831.576</v>
      </c>
      <c r="K195" s="22">
        <v>147722.274</v>
      </c>
      <c r="L195" s="22">
        <v>157054.794</v>
      </c>
      <c r="M195" s="22">
        <v>169016.005</v>
      </c>
      <c r="N195" s="22">
        <v>171484.113</v>
      </c>
      <c r="O195" s="22">
        <v>172005.138</v>
      </c>
      <c r="P195" s="22">
        <v>172876.399</v>
      </c>
      <c r="Q195" s="22">
        <v>176187.704</v>
      </c>
      <c r="R195" s="22">
        <v>178835.752</v>
      </c>
      <c r="S195" s="22">
        <v>186817.945</v>
      </c>
      <c r="T195" s="22">
        <v>195746.542</v>
      </c>
      <c r="U195" s="9" t="s">
        <v>53</v>
      </c>
      <c r="V195" s="9" t="s">
        <v>53</v>
      </c>
      <c r="W195" s="9" t="s">
        <v>53</v>
      </c>
      <c r="X195" s="6">
        <f t="shared" si="19"/>
        <v>1.28389388871021</v>
      </c>
      <c r="Y195" s="6">
        <f t="shared" si="20"/>
        <v>2.530461731794298</v>
      </c>
      <c r="Z195" s="11">
        <f>T195/L195</f>
        <v>1.2463582741702237</v>
      </c>
      <c r="AA195" s="6">
        <f>((Z195)^(1/8)-1)*100</f>
        <v>2.7910642700708532</v>
      </c>
      <c r="AB195" s="6">
        <f>T195/B195</f>
        <v>1.6001917713505547</v>
      </c>
      <c r="AC195" s="6">
        <f>((AB195)^(1/18)-1)*100</f>
        <v>2.64620341496391</v>
      </c>
    </row>
    <row r="196" spans="1:29" ht="14.25">
      <c r="A196" s="3" t="s">
        <v>49</v>
      </c>
      <c r="B196" s="4">
        <v>102434</v>
      </c>
      <c r="C196" s="4">
        <v>101847.4</v>
      </c>
      <c r="D196" s="4">
        <v>102452.2</v>
      </c>
      <c r="E196" s="4">
        <v>102118.7</v>
      </c>
      <c r="F196" s="4">
        <v>107434.5</v>
      </c>
      <c r="G196" s="4">
        <v>111422.8</v>
      </c>
      <c r="H196" s="4">
        <v>119913.1</v>
      </c>
      <c r="I196" s="4">
        <v>128817.5</v>
      </c>
      <c r="J196" s="4">
        <v>131443.7</v>
      </c>
      <c r="K196" s="4">
        <v>105968</v>
      </c>
      <c r="L196" s="4">
        <v>108877</v>
      </c>
      <c r="M196" s="4">
        <v>113407.8</v>
      </c>
      <c r="N196" s="4">
        <v>108988.2</v>
      </c>
      <c r="O196" s="4">
        <v>105396.7</v>
      </c>
      <c r="P196" s="4">
        <v>103751.9</v>
      </c>
      <c r="Q196" s="4">
        <v>100795</v>
      </c>
      <c r="R196" s="4">
        <v>103877.5</v>
      </c>
      <c r="S196" s="4">
        <v>109267.1</v>
      </c>
      <c r="T196" s="4">
        <v>110142.2</v>
      </c>
      <c r="U196" s="4">
        <v>113899.5</v>
      </c>
      <c r="V196" s="4">
        <v>110109.6</v>
      </c>
      <c r="W196" s="4">
        <v>113973.3</v>
      </c>
      <c r="X196" s="6">
        <f t="shared" si="19"/>
        <v>1.0628990374289786</v>
      </c>
      <c r="Y196">
        <f t="shared" si="20"/>
        <v>0.6118654553745717</v>
      </c>
      <c r="Z196" s="1">
        <f>U196/L196</f>
        <v>1.0461300366468584</v>
      </c>
      <c r="AA196">
        <f t="shared" si="22"/>
        <v>0.5023428200430446</v>
      </c>
      <c r="AB196" s="6">
        <f>U196/B196</f>
        <v>1.1119306089774879</v>
      </c>
      <c r="AC196">
        <f>((AB196)^(1/19)-1)*100</f>
        <v>0.5599714425440716</v>
      </c>
    </row>
    <row r="197" spans="1:29" ht="14.25">
      <c r="A197" s="3" t="s">
        <v>50</v>
      </c>
      <c r="B197" s="4">
        <v>173053.1</v>
      </c>
      <c r="C197" s="4">
        <v>172230.6</v>
      </c>
      <c r="D197" s="4">
        <v>172138.3</v>
      </c>
      <c r="E197" s="4">
        <v>172406.1</v>
      </c>
      <c r="F197" s="4">
        <v>179858.7</v>
      </c>
      <c r="G197" s="4">
        <v>185953.7</v>
      </c>
      <c r="H197" s="4">
        <v>195105.4</v>
      </c>
      <c r="I197" s="4">
        <v>200301.8</v>
      </c>
      <c r="J197" s="4">
        <v>195271.4</v>
      </c>
      <c r="K197" s="4">
        <v>160329.2</v>
      </c>
      <c r="L197" s="4">
        <v>175374.7</v>
      </c>
      <c r="M197" s="4">
        <v>181621.5</v>
      </c>
      <c r="N197" s="4">
        <v>173473.7</v>
      </c>
      <c r="O197" s="4">
        <v>168009.9</v>
      </c>
      <c r="P197" s="4">
        <v>168721.7</v>
      </c>
      <c r="Q197" s="4">
        <v>174810.1</v>
      </c>
      <c r="R197" s="4">
        <v>180558.1</v>
      </c>
      <c r="S197" s="4">
        <v>187520.1</v>
      </c>
      <c r="T197" s="4">
        <v>193066.8</v>
      </c>
      <c r="U197" s="4">
        <v>192739.7</v>
      </c>
      <c r="V197" s="5" t="s">
        <v>53</v>
      </c>
      <c r="W197" s="5" t="s">
        <v>53</v>
      </c>
      <c r="X197" s="6">
        <f t="shared" si="19"/>
        <v>1.0134155354628147</v>
      </c>
      <c r="Y197">
        <f t="shared" si="20"/>
        <v>0.13335227500361757</v>
      </c>
      <c r="Z197" s="1">
        <f>U197/L197</f>
        <v>1.0990165628223456</v>
      </c>
      <c r="AA197">
        <f t="shared" si="22"/>
        <v>1.0545858133013342</v>
      </c>
      <c r="AB197" s="6">
        <f>U197/B197</f>
        <v>1.1137604584951093</v>
      </c>
      <c r="AC197">
        <f>((AB197)^(1/19)-1)*100</f>
        <v>0.5686744813391709</v>
      </c>
    </row>
    <row r="198" spans="1:29" ht="14.25">
      <c r="A198" s="3" t="s">
        <v>51</v>
      </c>
      <c r="B198" s="4">
        <v>186430.5</v>
      </c>
      <c r="C198" s="4">
        <v>190438.7</v>
      </c>
      <c r="D198" s="4">
        <v>192515</v>
      </c>
      <c r="E198" s="4">
        <v>190885.5</v>
      </c>
      <c r="F198" s="4">
        <v>198656.6</v>
      </c>
      <c r="G198" s="4">
        <v>208198.1</v>
      </c>
      <c r="H198" s="4">
        <v>225022.5</v>
      </c>
      <c r="I198" s="4">
        <v>239950.8</v>
      </c>
      <c r="J198" s="4">
        <v>248340.5</v>
      </c>
      <c r="K198" s="4">
        <v>230483.8</v>
      </c>
      <c r="L198" s="4">
        <v>238498.1</v>
      </c>
      <c r="M198" s="4">
        <v>247860.2</v>
      </c>
      <c r="N198" s="4">
        <v>248153</v>
      </c>
      <c r="O198" s="4">
        <v>251395.2</v>
      </c>
      <c r="P198" s="4">
        <v>256166.1</v>
      </c>
      <c r="Q198" s="4">
        <v>252955.2</v>
      </c>
      <c r="R198" s="4">
        <v>259867.9</v>
      </c>
      <c r="S198" s="4">
        <v>278585.4</v>
      </c>
      <c r="T198" s="4">
        <v>292319.9</v>
      </c>
      <c r="U198" s="4">
        <v>304828</v>
      </c>
      <c r="V198" s="4">
        <v>296353.2</v>
      </c>
      <c r="W198" s="5" t="s">
        <v>53</v>
      </c>
      <c r="X198" s="6">
        <f t="shared" si="19"/>
        <v>1.279286919254092</v>
      </c>
      <c r="Y198">
        <f t="shared" si="20"/>
        <v>2.493611399320783</v>
      </c>
      <c r="Z198" s="1">
        <f>U198/L198</f>
        <v>1.2781150038511837</v>
      </c>
      <c r="AA198">
        <f t="shared" si="22"/>
        <v>2.7640244228791966</v>
      </c>
      <c r="AB198" s="6">
        <f>U198/B198</f>
        <v>1.6350758057292127</v>
      </c>
      <c r="AC198">
        <f>((AB198)^(1/19)-1)*100</f>
        <v>2.6216129649186737</v>
      </c>
    </row>
    <row r="199" spans="1:29" ht="14.25">
      <c r="A199" s="15" t="s">
        <v>59</v>
      </c>
      <c r="B199" s="26">
        <v>5609433</v>
      </c>
      <c r="C199" s="26">
        <v>5355499</v>
      </c>
      <c r="D199" s="26">
        <v>5316623</v>
      </c>
      <c r="E199" s="26">
        <v>5316179</v>
      </c>
      <c r="F199" s="26">
        <v>5474797</v>
      </c>
      <c r="G199" s="26">
        <v>5694160</v>
      </c>
      <c r="H199" s="26">
        <v>5791932</v>
      </c>
      <c r="I199" s="26">
        <v>5957375</v>
      </c>
      <c r="J199" s="26">
        <v>5633946</v>
      </c>
      <c r="K199" s="26">
        <v>4954585</v>
      </c>
      <c r="L199" s="26">
        <v>5222547</v>
      </c>
      <c r="M199" s="26">
        <v>5377075</v>
      </c>
      <c r="N199" s="26">
        <v>5483438</v>
      </c>
      <c r="O199" s="26">
        <v>5636817</v>
      </c>
      <c r="P199" s="26">
        <v>5684315</v>
      </c>
      <c r="Q199" s="26">
        <v>5711401</v>
      </c>
      <c r="R199" s="26">
        <v>5708717</v>
      </c>
      <c r="S199" s="26">
        <v>5719176</v>
      </c>
      <c r="T199" s="26">
        <v>5762250</v>
      </c>
      <c r="U199" s="26">
        <v>5691903</v>
      </c>
      <c r="X199" s="6">
        <f>L199/B199</f>
        <v>0.9310293928102894</v>
      </c>
      <c r="Y199">
        <f t="shared" si="20"/>
        <v>-0.7120967994968419</v>
      </c>
      <c r="Z199" s="1">
        <f>U199/L199</f>
        <v>1.0898710916340246</v>
      </c>
      <c r="AA199">
        <f t="shared" si="22"/>
        <v>0.9608021802835598</v>
      </c>
      <c r="AB199" s="6">
        <f>U199/B199</f>
        <v>1.014702020685513</v>
      </c>
      <c r="AC199">
        <f>((AB199)^(1/19)-1)*100</f>
        <v>0.07684526724049956</v>
      </c>
    </row>
    <row r="201" spans="1:2" ht="14.25">
      <c r="A201" s="1" t="s">
        <v>53</v>
      </c>
      <c r="B201" s="1" t="s">
        <v>55</v>
      </c>
    </row>
  </sheetData>
  <sheetProtection/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32"/>
  <sheetViews>
    <sheetView tabSelected="1" zoomScalePageLayoutView="0" workbookViewId="0" topLeftCell="A1">
      <selection activeCell="A19" sqref="A19"/>
    </sheetView>
  </sheetViews>
  <sheetFormatPr defaultColWidth="11.00390625" defaultRowHeight="14.25"/>
  <cols>
    <col min="3" max="3" width="20.75390625" style="0" customWidth="1"/>
    <col min="4" max="6" width="14.625" style="0" customWidth="1"/>
    <col min="7" max="7" width="7.25390625" style="0" customWidth="1"/>
    <col min="8" max="10" width="14.625" style="0" customWidth="1"/>
  </cols>
  <sheetData>
    <row r="1" ht="7.5" customHeight="1"/>
    <row r="2" spans="2:13" ht="15" customHeight="1">
      <c r="B2" s="29"/>
      <c r="C2" s="30"/>
      <c r="D2" s="29"/>
      <c r="E2" s="38" t="s">
        <v>66</v>
      </c>
      <c r="F2" s="30"/>
      <c r="G2" s="25"/>
      <c r="H2" s="29"/>
      <c r="I2" s="38" t="s">
        <v>67</v>
      </c>
      <c r="J2" s="30"/>
      <c r="L2" s="6" t="s">
        <v>82</v>
      </c>
      <c r="M2" s="6"/>
    </row>
    <row r="3" spans="2:10" ht="15" customHeight="1">
      <c r="B3" s="32" t="s">
        <v>69</v>
      </c>
      <c r="C3" s="33"/>
      <c r="D3" s="37" t="s">
        <v>64</v>
      </c>
      <c r="E3" s="39" t="s">
        <v>65</v>
      </c>
      <c r="F3" s="31" t="s">
        <v>63</v>
      </c>
      <c r="G3" s="25"/>
      <c r="H3" s="37" t="s">
        <v>64</v>
      </c>
      <c r="I3" s="39" t="s">
        <v>65</v>
      </c>
      <c r="J3" s="31" t="s">
        <v>63</v>
      </c>
    </row>
    <row r="4" spans="2:10" ht="15" customHeight="1">
      <c r="B4" s="29"/>
      <c r="C4" s="34" t="s">
        <v>35</v>
      </c>
      <c r="D4" s="40">
        <f>Data2!Y145</f>
        <v>0.06987917321210624</v>
      </c>
      <c r="E4" s="41">
        <f>Data2!AA145</f>
        <v>0.2870916975329596</v>
      </c>
      <c r="F4" s="42">
        <f>Data2!AC145</f>
        <v>0.1727106089660202</v>
      </c>
      <c r="G4" s="17"/>
      <c r="H4" s="40">
        <f>Data2!Y124</f>
        <v>0.747557690856393</v>
      </c>
      <c r="I4" s="41">
        <f>Data2!AA124</f>
        <v>0.6842812252619623</v>
      </c>
      <c r="J4" s="42">
        <f>Data2!AC124</f>
        <v>0.717579672631774</v>
      </c>
    </row>
    <row r="5" spans="2:10" ht="15" customHeight="1">
      <c r="B5" s="35"/>
      <c r="C5" s="36" t="s">
        <v>36</v>
      </c>
      <c r="D5" s="43">
        <f>Data2!Y146</f>
        <v>5.103752759562896</v>
      </c>
      <c r="E5" s="44">
        <f>Data2!AA146</f>
        <v>3.0053290604799887</v>
      </c>
      <c r="F5" s="45">
        <f>Data2!AC146</f>
        <v>4.104486419583675</v>
      </c>
      <c r="G5" s="17"/>
      <c r="H5" s="43">
        <f>Data2!Y125</f>
        <v>5.050008821055929</v>
      </c>
      <c r="I5" s="44">
        <f>Data2!AA125</f>
        <v>2.5614584723501643</v>
      </c>
      <c r="J5" s="45">
        <f>Data2!AC125</f>
        <v>3.8637833411194977</v>
      </c>
    </row>
    <row r="6" spans="2:10" ht="15" customHeight="1">
      <c r="B6" s="35"/>
      <c r="C6" s="36" t="s">
        <v>37</v>
      </c>
      <c r="D6" s="43">
        <f>Data2!Y147</f>
        <v>-0.4747778502770639</v>
      </c>
      <c r="E6" s="44">
        <f>Data2!AA147</f>
        <v>1.708706674356919</v>
      </c>
      <c r="F6" s="45">
        <f>Data2!AC147</f>
        <v>0.5535986872307275</v>
      </c>
      <c r="G6" s="17"/>
      <c r="H6" s="43">
        <f>Data2!Y126</f>
        <v>-1.2258435483459507</v>
      </c>
      <c r="I6" s="44">
        <f>Data2!AA126</f>
        <v>1.924112137508427</v>
      </c>
      <c r="J6" s="45">
        <f>Data2!AC126</f>
        <v>0.2539179711781081</v>
      </c>
    </row>
    <row r="7" spans="2:10" ht="15" customHeight="1">
      <c r="B7" s="35"/>
      <c r="C7" s="36" t="s">
        <v>62</v>
      </c>
      <c r="D7" s="43">
        <f>Data2!Y148</f>
        <v>1.4146571160337462</v>
      </c>
      <c r="E7" s="46">
        <f>Data2!AA148</f>
        <v>1.567288554536761</v>
      </c>
      <c r="F7" s="45">
        <f>Data2!AC148</f>
        <v>1.4869276056914904</v>
      </c>
      <c r="G7" s="17"/>
      <c r="H7" s="43">
        <f>Data2!Y127</f>
        <v>1.2305782289781853</v>
      </c>
      <c r="I7" s="46">
        <f>Data2!AA127</f>
        <v>2.0773747933729547</v>
      </c>
      <c r="J7" s="45">
        <f>Data2!AC127</f>
        <v>1.6308131473628196</v>
      </c>
    </row>
    <row r="8" spans="2:10" ht="15" customHeight="1">
      <c r="B8" s="35"/>
      <c r="C8" s="36" t="s">
        <v>40</v>
      </c>
      <c r="D8" s="43">
        <f>Data2!Y149</f>
        <v>-0.08227587038897033</v>
      </c>
      <c r="E8" s="44">
        <f>Data2!AA149</f>
        <v>0.6787391334707404</v>
      </c>
      <c r="F8" s="47">
        <f>Data2!AC149</f>
        <v>0.2774851883832863</v>
      </c>
      <c r="G8" s="17"/>
      <c r="H8" s="43">
        <f>Data2!Y128</f>
        <v>0.2940659181078997</v>
      </c>
      <c r="I8" s="44">
        <f>Data2!AA128</f>
        <v>1.1540384327259012</v>
      </c>
      <c r="J8" s="47">
        <f>Data2!AC128</f>
        <v>0.700506130924472</v>
      </c>
    </row>
    <row r="9" spans="2:10" ht="15" customHeight="1">
      <c r="B9" s="35"/>
      <c r="C9" s="36" t="s">
        <v>41</v>
      </c>
      <c r="D9" s="43">
        <f>Data2!Y150</f>
        <v>-0.3123068458645739</v>
      </c>
      <c r="E9" s="44">
        <f>Data2!AA150</f>
        <v>0.17211256708509204</v>
      </c>
      <c r="F9" s="45">
        <f>Data2!AC150</f>
        <v>-0.08313772701691313</v>
      </c>
      <c r="G9" s="17"/>
      <c r="H9" s="43">
        <f>Data2!Y129</f>
        <v>-0.8762717865885672</v>
      </c>
      <c r="I9" s="44">
        <f>Data2!AA129</f>
        <v>0.49588593284943805</v>
      </c>
      <c r="J9" s="45">
        <f>Data2!AC129</f>
        <v>-0.2286535586578986</v>
      </c>
    </row>
    <row r="10" spans="2:10" ht="15" customHeight="1">
      <c r="B10" s="35"/>
      <c r="C10" s="36" t="s">
        <v>42</v>
      </c>
      <c r="D10" s="43">
        <f>Data2!Y151</f>
        <v>4.607550214199496</v>
      </c>
      <c r="E10" s="44">
        <f>Data2!AA151</f>
        <v>3.4011707276821124</v>
      </c>
      <c r="F10" s="45">
        <f>Data2!AC151</f>
        <v>4.034362805477709</v>
      </c>
      <c r="G10" s="17"/>
      <c r="H10" s="43">
        <f>Data2!Y130</f>
        <v>2.2133349565462312</v>
      </c>
      <c r="I10" s="44">
        <f>Data2!AA130</f>
        <v>2.1010785029487833</v>
      </c>
      <c r="J10" s="45">
        <f>Data2!AC130</f>
        <v>2.160145470246877</v>
      </c>
    </row>
    <row r="11" spans="2:10" ht="15" customHeight="1">
      <c r="B11" s="35"/>
      <c r="C11" s="36" t="s">
        <v>43</v>
      </c>
      <c r="D11" s="43">
        <f>Data2!Y152</f>
        <v>0.7703842820453888</v>
      </c>
      <c r="E11" s="44">
        <f>Data2!AA152</f>
        <v>1.523961168660426</v>
      </c>
      <c r="F11" s="45">
        <f>Data2!AC152</f>
        <v>1.1266419451628762</v>
      </c>
      <c r="G11" s="17"/>
      <c r="H11" s="43">
        <f>Data2!Y131</f>
        <v>1.0329057644441253</v>
      </c>
      <c r="I11" s="44">
        <f>Data2!AA131</f>
        <v>0.6965508843321144</v>
      </c>
      <c r="J11" s="45">
        <f>Data2!AC131</f>
        <v>0.8734399469393139</v>
      </c>
    </row>
    <row r="12" spans="2:10" ht="15" customHeight="1">
      <c r="B12" s="35"/>
      <c r="C12" s="36" t="s">
        <v>44</v>
      </c>
      <c r="D12" s="43">
        <f>Data2!Y153</f>
        <v>3.056315977578339</v>
      </c>
      <c r="E12" s="44">
        <f>Data2!AA153</f>
        <v>2.714469655853491</v>
      </c>
      <c r="F12" s="45">
        <f>Data2!AC153</f>
        <v>2.904244046072524</v>
      </c>
      <c r="G12" s="17"/>
      <c r="H12" s="43">
        <f>Data2!Y132</f>
        <v>1.4978872715042835</v>
      </c>
      <c r="I12" s="44">
        <f>Data2!AA132</f>
        <v>2.6963365476542434</v>
      </c>
      <c r="J12" s="45">
        <f>Data2!AC132</f>
        <v>2.028794992635885</v>
      </c>
    </row>
    <row r="13" spans="2:10" ht="15" customHeight="1">
      <c r="B13" s="35"/>
      <c r="C13" s="36" t="s">
        <v>49</v>
      </c>
      <c r="D13" s="43">
        <f>Data2!Y154</f>
        <v>0.8442036307640732</v>
      </c>
      <c r="E13" s="44">
        <f>Data2!AA154</f>
        <v>0.5296014079396505</v>
      </c>
      <c r="F13" s="45">
        <f>Data2!AC154</f>
        <v>0.6950589879815672</v>
      </c>
      <c r="G13" s="17"/>
      <c r="H13" s="43">
        <f>Data2!Y133</f>
        <v>1.8099365402189038</v>
      </c>
      <c r="I13" s="44">
        <f>Data2!AA133</f>
        <v>-0.038312108835791836</v>
      </c>
      <c r="J13" s="45">
        <f>Data2!AC133</f>
        <v>0.9302287590468472</v>
      </c>
    </row>
    <row r="14" spans="2:10" ht="15" customHeight="1">
      <c r="B14" s="35"/>
      <c r="C14" s="36" t="s">
        <v>50</v>
      </c>
      <c r="D14" s="43">
        <f>Data2!Y155</f>
        <v>0.31491860380097325</v>
      </c>
      <c r="E14" s="44">
        <f>Data2!AA155</f>
        <v>1.173416169122854</v>
      </c>
      <c r="F14" s="45">
        <f>Data2!AC155</f>
        <v>0.720663475026706</v>
      </c>
      <c r="G14" s="17"/>
      <c r="H14" s="43">
        <f>Data2!Y134</f>
        <v>1.4746805144350228</v>
      </c>
      <c r="I14" s="44">
        <f>Data2!AA134</f>
        <v>0.551452458620183</v>
      </c>
      <c r="J14" s="45">
        <f>Data2!AC134</f>
        <v>1.0363100413936177</v>
      </c>
    </row>
    <row r="15" spans="2:10" ht="15" customHeight="1">
      <c r="B15" s="35"/>
      <c r="C15" s="36" t="s">
        <v>51</v>
      </c>
      <c r="D15" s="43">
        <f>Data2!Y156</f>
        <v>2.6232260944348607</v>
      </c>
      <c r="E15" s="44">
        <f>Data2!AA156</f>
        <v>2.426155093481741</v>
      </c>
      <c r="F15" s="45">
        <f>Data2!AC156</f>
        <v>2.529829452525223</v>
      </c>
      <c r="G15" s="17"/>
      <c r="H15" s="43">
        <f>Data2!Y135</f>
        <v>1.8210866385662827</v>
      </c>
      <c r="I15" s="44">
        <f>Data2!AA135</f>
        <v>2.784391958882426</v>
      </c>
      <c r="J15" s="45">
        <f>Data2!AC135</f>
        <v>2.2762585495498477</v>
      </c>
    </row>
    <row r="16" spans="2:10" ht="15" customHeight="1">
      <c r="B16" s="37"/>
      <c r="C16" s="31" t="s">
        <v>59</v>
      </c>
      <c r="D16" s="48">
        <f>Data2!Y157</f>
        <v>-0.526906654580217</v>
      </c>
      <c r="E16" s="49">
        <f>Data2!AA157</f>
        <v>1.2279242095514453</v>
      </c>
      <c r="F16" s="50">
        <f>Data2!AC157</f>
        <v>0.3005043128939011</v>
      </c>
      <c r="G16" s="17"/>
      <c r="H16" s="48">
        <f>Data2!Y136</f>
        <v>1.6341835679352101</v>
      </c>
      <c r="I16" s="49">
        <f>Data2!AA136</f>
        <v>1.9642991642058627</v>
      </c>
      <c r="J16" s="50">
        <f>Data2!AC136</f>
        <v>1.7904206751487406</v>
      </c>
    </row>
    <row r="17" spans="2:10" ht="15" customHeight="1">
      <c r="B17" s="29"/>
      <c r="C17" s="30"/>
      <c r="D17" s="29"/>
      <c r="E17" s="38"/>
      <c r="F17" s="30"/>
      <c r="G17" s="25"/>
      <c r="H17" s="29"/>
      <c r="I17" s="38"/>
      <c r="J17" s="30"/>
    </row>
    <row r="18" spans="2:10" ht="15" customHeight="1">
      <c r="B18" s="32" t="s">
        <v>57</v>
      </c>
      <c r="C18" s="33"/>
      <c r="D18" s="37"/>
      <c r="E18" s="39"/>
      <c r="F18" s="31"/>
      <c r="G18" s="25"/>
      <c r="H18" s="37"/>
      <c r="I18" s="39"/>
      <c r="J18" s="31"/>
    </row>
    <row r="19" spans="2:10" ht="15" customHeight="1">
      <c r="B19" s="29"/>
      <c r="C19" s="34" t="s">
        <v>35</v>
      </c>
      <c r="D19" s="40">
        <f>Data2!Y187</f>
        <v>-0.20974365586911015</v>
      </c>
      <c r="E19" s="41">
        <f>Data2!AA187</f>
        <v>0.45136916650194703</v>
      </c>
      <c r="F19" s="42">
        <f>Data2!AC187</f>
        <v>0.10287091261884651</v>
      </c>
      <c r="G19" s="17"/>
      <c r="H19" s="40">
        <f>Data2!Y166</f>
        <v>0.5721680327041012</v>
      </c>
      <c r="I19" s="41">
        <f>Data2!AA166</f>
        <v>0.962680937981486</v>
      </c>
      <c r="J19" s="42">
        <f>Data2!AC166</f>
        <v>0.756959186556716</v>
      </c>
    </row>
    <row r="20" spans="2:10" ht="15" customHeight="1">
      <c r="B20" s="35"/>
      <c r="C20" s="36" t="s">
        <v>36</v>
      </c>
      <c r="D20" s="43">
        <f>Data2!Y188</f>
        <v>5.814512246546255</v>
      </c>
      <c r="E20" s="44">
        <f>Data2!AA188</f>
        <v>3.690654689911943</v>
      </c>
      <c r="F20" s="45">
        <f>Data2!AC188</f>
        <v>4.803105625416837</v>
      </c>
      <c r="G20" s="17"/>
      <c r="H20" s="43">
        <f>Data2!Y167</f>
        <v>6.244579933600991</v>
      </c>
      <c r="I20" s="44">
        <f>Data2!AA167</f>
        <v>3.9838764110607716</v>
      </c>
      <c r="J20" s="45">
        <f>Data2!AC167</f>
        <v>5.167658236400108</v>
      </c>
    </row>
    <row r="21" spans="2:10" ht="15" customHeight="1">
      <c r="B21" s="35"/>
      <c r="C21" s="36" t="s">
        <v>37</v>
      </c>
      <c r="D21" s="43">
        <f>Data2!Y189</f>
        <v>-0.42032029524539105</v>
      </c>
      <c r="E21" s="44">
        <f>Data2!AA189</f>
        <v>2.7137479544370624</v>
      </c>
      <c r="F21" s="45">
        <f>Data2!AC189</f>
        <v>1.0521357556312338</v>
      </c>
      <c r="G21" s="17"/>
      <c r="H21" s="43">
        <f>Data2!Y168</f>
        <v>-0.7024258639245939</v>
      </c>
      <c r="I21" s="44">
        <f>Data2!AA168</f>
        <v>4.127138618710191</v>
      </c>
      <c r="J21" s="45">
        <f>Data2!AC168</f>
        <v>1.5566848376991738</v>
      </c>
    </row>
    <row r="22" spans="2:10" ht="15" customHeight="1">
      <c r="B22" s="35"/>
      <c r="C22" s="36" t="s">
        <v>62</v>
      </c>
      <c r="D22" s="43">
        <f>Data2!Y190</f>
        <v>1.1850744760568466</v>
      </c>
      <c r="E22" s="46">
        <f>Data2!AA190</f>
        <v>1.6487495920972206</v>
      </c>
      <c r="F22" s="45">
        <f>Data2!AC190</f>
        <v>1.4044458130209936</v>
      </c>
      <c r="G22" s="17"/>
      <c r="H22" s="43">
        <f>Data2!Y169</f>
        <v>1.1570053056802365</v>
      </c>
      <c r="I22" s="46">
        <f>Data2!AA169</f>
        <v>2.1215059679630777</v>
      </c>
      <c r="J22" s="45">
        <f>Data2!AC169</f>
        <v>1.6127332255315263</v>
      </c>
    </row>
    <row r="23" spans="2:10" ht="15" customHeight="1">
      <c r="B23" s="35"/>
      <c r="C23" s="36" t="s">
        <v>40</v>
      </c>
      <c r="D23" s="43">
        <f>Data2!Y191</f>
        <v>-0.7068268492620211</v>
      </c>
      <c r="E23" s="44">
        <f>Data2!AA191</f>
        <v>0.7787581514401731</v>
      </c>
      <c r="F23" s="47">
        <f>Data2!AC191</f>
        <v>-0.005878443293783064</v>
      </c>
      <c r="G23" s="17"/>
      <c r="H23" s="43">
        <f>Data2!Y170</f>
        <v>0.48329959809099154</v>
      </c>
      <c r="I23" s="44">
        <f>Data2!AA170</f>
        <v>1.4128804792413963</v>
      </c>
      <c r="J23" s="47">
        <f>Data2!AC170</f>
        <v>0.9225604222908634</v>
      </c>
    </row>
    <row r="24" spans="2:10" ht="15" customHeight="1">
      <c r="B24" s="35"/>
      <c r="C24" s="36" t="s">
        <v>41</v>
      </c>
      <c r="D24" s="43">
        <f>Data2!Y192</f>
        <v>-0.383882023489035</v>
      </c>
      <c r="E24" s="44">
        <f>Data2!AA192</f>
        <v>0.25301292468262737</v>
      </c>
      <c r="F24" s="45">
        <f>Data2!AC192</f>
        <v>-0.08270088626988192</v>
      </c>
      <c r="G24" s="17"/>
      <c r="H24" s="43">
        <f>Data2!Y171</f>
        <v>-0.7419668658394163</v>
      </c>
      <c r="I24" s="44">
        <f>Data2!AA171</f>
        <v>0.7268109668807865</v>
      </c>
      <c r="J24" s="45">
        <f>Data2!AC171</f>
        <v>-0.04891905677193442</v>
      </c>
    </row>
    <row r="25" spans="2:10" ht="15" customHeight="1">
      <c r="B25" s="35"/>
      <c r="C25" s="36" t="s">
        <v>42</v>
      </c>
      <c r="D25" s="43">
        <f>Data2!Y193</f>
        <v>5.0202024648065</v>
      </c>
      <c r="E25" s="44">
        <f>Data2!AA193</f>
        <v>3.6639447273035586</v>
      </c>
      <c r="F25" s="45">
        <f>Data2!AC193</f>
        <v>4.375566808158404</v>
      </c>
      <c r="G25" s="17"/>
      <c r="H25" s="43">
        <f>Data2!Y172</f>
        <v>2.932743132217852</v>
      </c>
      <c r="I25" s="44">
        <f>Data2!AA172</f>
        <v>2.2753213254475435</v>
      </c>
      <c r="J25" s="45">
        <f>Data2!AC172</f>
        <v>2.620807687459581</v>
      </c>
    </row>
    <row r="26" spans="2:10" ht="15" customHeight="1">
      <c r="B26" s="35"/>
      <c r="C26" s="36" t="s">
        <v>43</v>
      </c>
      <c r="D26" s="43">
        <f>Data2!Y194</f>
        <v>0.5866355204318552</v>
      </c>
      <c r="E26" s="44">
        <f>Data2!AA194</f>
        <v>2.04439660333231</v>
      </c>
      <c r="F26" s="45">
        <f>Data2!AC194</f>
        <v>1.274539643541317</v>
      </c>
      <c r="G26" s="17"/>
      <c r="H26" s="43">
        <f>Data2!Y173</f>
        <v>0.8735484880181277</v>
      </c>
      <c r="I26" s="44">
        <f>Data2!AA173</f>
        <v>2.0133418498880618</v>
      </c>
      <c r="J26" s="45">
        <f>Data2!AC173</f>
        <v>1.411854381491251</v>
      </c>
    </row>
    <row r="27" spans="2:10" ht="15" customHeight="1">
      <c r="B27" s="35"/>
      <c r="C27" s="36" t="s">
        <v>44</v>
      </c>
      <c r="D27" s="43">
        <f>Data2!Y195</f>
        <v>2.530461731794298</v>
      </c>
      <c r="E27" s="44">
        <f>Data2!AA195</f>
        <v>2.7910642700708532</v>
      </c>
      <c r="F27" s="45">
        <f>Data2!AC195</f>
        <v>2.64620341496391</v>
      </c>
      <c r="G27" s="17"/>
      <c r="H27" s="43">
        <f>Data2!Y174</f>
        <v>1.7589245071868653</v>
      </c>
      <c r="I27" s="44">
        <f>Data2!AA174</f>
        <v>3.0449715568577673</v>
      </c>
      <c r="J27" s="45">
        <f>Data2!AC174</f>
        <v>2.3285074391920624</v>
      </c>
    </row>
    <row r="28" spans="2:10" ht="15" customHeight="1">
      <c r="B28" s="35"/>
      <c r="C28" s="36" t="s">
        <v>49</v>
      </c>
      <c r="D28" s="43">
        <f>Data2!Y196</f>
        <v>0.6118654553745717</v>
      </c>
      <c r="E28" s="44">
        <f>Data2!AA196</f>
        <v>0.5023428200430446</v>
      </c>
      <c r="F28" s="45">
        <f>Data2!AC196</f>
        <v>0.5599714425440716</v>
      </c>
      <c r="G28" s="17"/>
      <c r="H28" s="43">
        <f>Data2!Y175</f>
        <v>1.7009259539507493</v>
      </c>
      <c r="I28" s="44">
        <f>Data2!AA175</f>
        <v>-0.14439231375945605</v>
      </c>
      <c r="J28" s="45">
        <f>Data2!AC175</f>
        <v>0.8226151337557219</v>
      </c>
    </row>
    <row r="29" spans="2:10" ht="15" customHeight="1">
      <c r="B29" s="35"/>
      <c r="C29" s="36" t="s">
        <v>50</v>
      </c>
      <c r="D29" s="43">
        <f>Data2!Y197</f>
        <v>0.13335227500361757</v>
      </c>
      <c r="E29" s="44">
        <f>Data2!AA197</f>
        <v>1.0545858133013342</v>
      </c>
      <c r="F29" s="47">
        <f>Data2!AC197</f>
        <v>0.5686744813391709</v>
      </c>
      <c r="G29" s="17"/>
      <c r="H29" s="43">
        <f>Data2!Y176</f>
        <v>1.5589682942040772</v>
      </c>
      <c r="I29" s="44">
        <f>Data2!AA176</f>
        <v>0.4051632270628325</v>
      </c>
      <c r="J29" s="47">
        <f>Data2!AC176</f>
        <v>1.0107855393494347</v>
      </c>
    </row>
    <row r="30" spans="2:10" ht="15" customHeight="1">
      <c r="B30" s="35"/>
      <c r="C30" s="36" t="s">
        <v>51</v>
      </c>
      <c r="D30" s="43">
        <f>Data2!Y198</f>
        <v>2.493611399320783</v>
      </c>
      <c r="E30" s="44">
        <f>Data2!AA198</f>
        <v>2.7640244228791966</v>
      </c>
      <c r="F30" s="45">
        <f>Data2!AC198</f>
        <v>2.6216129649186737</v>
      </c>
      <c r="G30" s="17"/>
      <c r="H30" s="43">
        <f>Data2!Y177</f>
        <v>2.2438936212105354</v>
      </c>
      <c r="I30" s="44">
        <f>Data2!AA177</f>
        <v>3.1456133859839808</v>
      </c>
      <c r="J30" s="45">
        <f>Data2!AC177</f>
        <v>2.670037145813464</v>
      </c>
    </row>
    <row r="31" spans="2:10" ht="15" customHeight="1">
      <c r="B31" s="37"/>
      <c r="C31" s="31" t="s">
        <v>59</v>
      </c>
      <c r="D31" s="48">
        <f>Data2!Y199</f>
        <v>-0.7120967994968419</v>
      </c>
      <c r="E31" s="49">
        <f>Data2!AA199</f>
        <v>0.9608021802835598</v>
      </c>
      <c r="F31" s="50">
        <f>Data2!AC199</f>
        <v>0.07684526724049956</v>
      </c>
      <c r="G31" s="17"/>
      <c r="H31" s="48">
        <f>Data2!Y178</f>
        <v>1.4766693747974013</v>
      </c>
      <c r="I31" s="49">
        <f>Data2!AA178</f>
        <v>1.6011281022918045</v>
      </c>
      <c r="J31" s="50">
        <f>Data2!AC178</f>
        <v>1.5356044928834134</v>
      </c>
    </row>
    <row r="32" ht="14.25">
      <c r="B32" s="15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2022-08-26T15:06:33Z</dcterms:created>
  <dcterms:modified xsi:type="dcterms:W3CDTF">2022-11-03T14:05:04Z</dcterms:modified>
  <cp:category/>
  <cp:version/>
  <cp:contentType/>
  <cp:contentStatus/>
</cp:coreProperties>
</file>